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SPECIALIZACION\PROYECTO DE INVESTIGACIÓN\TRABAJO DE INVESTIGACIÓN\documentos Anteproyecto\DOCUMENTOS FINALES\"/>
    </mc:Choice>
  </mc:AlternateContent>
  <bookViews>
    <workbookView xWindow="0" yWindow="0" windowWidth="20490" windowHeight="7650" firstSheet="2" activeTab="6"/>
  </bookViews>
  <sheets>
    <sheet name="Comunicación y consulta" sheetId="1" r:id="rId1"/>
    <sheet name="Contexto BS" sheetId="2" r:id="rId2"/>
    <sheet name="MATRIZ DE RIESGOS" sheetId="3" r:id="rId3"/>
    <sheet name="CALIFICACIÓN DE LOS CONTROLES" sheetId="4" r:id="rId4"/>
    <sheet name="CALIFI DE LOS CONTROL I SEM " sheetId="5" state="hidden" r:id="rId5"/>
    <sheet name="CALIFI DE LOS CONTROL II SEM " sheetId="6" state="hidden" r:id="rId6"/>
    <sheet name="Tec Valoracion Riesgos" sheetId="7" r:id="rId7"/>
  </sheets>
  <definedNames>
    <definedName name="_Toc418056853" localSheetId="4">'CALIFI DE LOS CONTROL I SEM '!$A$1</definedName>
    <definedName name="_Toc418056853" localSheetId="5">'CALIFI DE LOS CONTROL II SEM '!$A$1</definedName>
    <definedName name="_Toc418056853" localSheetId="3">'CALIFICACIÓN DE LOS CONTROLES'!$A$3</definedName>
    <definedName name="Confidencialidad" localSheetId="4">#REF!</definedName>
    <definedName name="Confidencialidad" localSheetId="5">#REF!</definedName>
    <definedName name="Confidencialidad">#REF!</definedName>
    <definedName name="Credibilidad" localSheetId="4">#REF!</definedName>
    <definedName name="Credibilidad" localSheetId="5">#REF!</definedName>
    <definedName name="Credibilidad">#REF!</definedName>
    <definedName name="hj">#REF!</definedName>
    <definedName name="Legal" localSheetId="4">#REF!</definedName>
    <definedName name="Legal" localSheetId="5">#REF!</definedName>
    <definedName name="Legal">#REF!</definedName>
    <definedName name="Operativo" localSheetId="4">#REF!</definedName>
    <definedName name="Operativo" localSheetId="5">#REF!</definedName>
    <definedName name="Operativo">#REF!</definedName>
    <definedName name="Personal" localSheetId="4">#REF!</definedName>
    <definedName name="Personal" localSheetId="5">#REF!</definedName>
    <definedName name="Personal">#REF!</definedName>
  </definedNames>
  <calcPr calcId="162913"/>
  <extLst>
    <ext uri="GoogleSheetsCustomDataVersion1">
      <go:sheetsCustomData xmlns:go="http://customooxmlschemas.google.com/" r:id="rId11" roundtripDataSignature="AMtx7migRtksTKbMoyOgLQIsfPdxPaJraw=="/>
    </ext>
  </extLst>
</workbook>
</file>

<file path=xl/calcChain.xml><?xml version="1.0" encoding="utf-8"?>
<calcChain xmlns="http://schemas.openxmlformats.org/spreadsheetml/2006/main">
  <c r="H182" i="6" l="1"/>
  <c r="G180" i="6"/>
  <c r="G179" i="6"/>
  <c r="G178" i="6"/>
  <c r="G177" i="6"/>
  <c r="G176" i="6"/>
  <c r="F181" i="6" s="1"/>
  <c r="F182" i="6" s="1"/>
  <c r="B174" i="6"/>
  <c r="A174" i="6"/>
  <c r="H170" i="6"/>
  <c r="G168" i="6"/>
  <c r="G167" i="6"/>
  <c r="G166" i="6"/>
  <c r="G165" i="6"/>
  <c r="G164" i="6"/>
  <c r="F169" i="6" s="1"/>
  <c r="F170" i="6" s="1"/>
  <c r="B162" i="6"/>
  <c r="A162" i="6"/>
  <c r="H158" i="6"/>
  <c r="G156" i="6"/>
  <c r="G155" i="6"/>
  <c r="G154" i="6"/>
  <c r="G153" i="6"/>
  <c r="G152" i="6"/>
  <c r="F157" i="6" s="1"/>
  <c r="F158" i="6" s="1"/>
  <c r="B150" i="6"/>
  <c r="A150" i="6"/>
  <c r="H146" i="6"/>
  <c r="G144" i="6"/>
  <c r="G143" i="6"/>
  <c r="G142" i="6"/>
  <c r="G141" i="6"/>
  <c r="G140" i="6"/>
  <c r="F145" i="6" s="1"/>
  <c r="F146" i="6" s="1"/>
  <c r="B138" i="6"/>
  <c r="A138" i="6"/>
  <c r="H134" i="6"/>
  <c r="G132" i="6"/>
  <c r="G131" i="6"/>
  <c r="G130" i="6"/>
  <c r="G129" i="6"/>
  <c r="G128" i="6"/>
  <c r="F133" i="6" s="1"/>
  <c r="F134" i="6" s="1"/>
  <c r="B126" i="6"/>
  <c r="A126" i="6"/>
  <c r="H122" i="6"/>
  <c r="G120" i="6"/>
  <c r="G119" i="6"/>
  <c r="G118" i="6"/>
  <c r="G117" i="6"/>
  <c r="G116" i="6"/>
  <c r="F121" i="6" s="1"/>
  <c r="F122" i="6" s="1"/>
  <c r="B114" i="6"/>
  <c r="A114" i="6"/>
  <c r="H110" i="6"/>
  <c r="G108" i="6"/>
  <c r="G107" i="6"/>
  <c r="G106" i="6"/>
  <c r="G105" i="6"/>
  <c r="G104" i="6"/>
  <c r="F109" i="6" s="1"/>
  <c r="F110" i="6" s="1"/>
  <c r="B102" i="6"/>
  <c r="A102" i="6"/>
  <c r="H98" i="6"/>
  <c r="G96" i="6"/>
  <c r="G95" i="6"/>
  <c r="G94" i="6"/>
  <c r="G93" i="6"/>
  <c r="G92" i="6"/>
  <c r="F97" i="6" s="1"/>
  <c r="F98" i="6" s="1"/>
  <c r="B90" i="6"/>
  <c r="A90" i="6"/>
  <c r="H86" i="6"/>
  <c r="G84" i="6"/>
  <c r="G83" i="6"/>
  <c r="G82" i="6"/>
  <c r="G81" i="6"/>
  <c r="G80" i="6"/>
  <c r="F85" i="6" s="1"/>
  <c r="F86" i="6" s="1"/>
  <c r="B78" i="6"/>
  <c r="A78" i="6"/>
  <c r="H74" i="6"/>
  <c r="G72" i="6"/>
  <c r="G71" i="6"/>
  <c r="G70" i="6"/>
  <c r="G69" i="6"/>
  <c r="G68" i="6"/>
  <c r="F73" i="6" s="1"/>
  <c r="F74" i="6" s="1"/>
  <c r="B66" i="6"/>
  <c r="A66" i="6"/>
  <c r="H62" i="6"/>
  <c r="G60" i="6"/>
  <c r="G59" i="6"/>
  <c r="G58" i="6"/>
  <c r="G57" i="6"/>
  <c r="G56" i="6"/>
  <c r="F61" i="6" s="1"/>
  <c r="F62" i="6" s="1"/>
  <c r="B54" i="6"/>
  <c r="A54" i="6"/>
  <c r="H50" i="6"/>
  <c r="G48" i="6"/>
  <c r="G47" i="6"/>
  <c r="G46" i="6"/>
  <c r="G45" i="6"/>
  <c r="G44" i="6"/>
  <c r="F49" i="6" s="1"/>
  <c r="F50" i="6" s="1"/>
  <c r="B42" i="6"/>
  <c r="A42" i="6"/>
  <c r="H38" i="6"/>
  <c r="G36" i="6"/>
  <c r="G35" i="6"/>
  <c r="G34" i="6"/>
  <c r="G33" i="6"/>
  <c r="G32" i="6"/>
  <c r="F37" i="6" s="1"/>
  <c r="F38" i="6" s="1"/>
  <c r="B30" i="6"/>
  <c r="A30" i="6"/>
  <c r="H26" i="6"/>
  <c r="G24" i="6"/>
  <c r="G23" i="6"/>
  <c r="G22" i="6"/>
  <c r="G21" i="6"/>
  <c r="G20" i="6"/>
  <c r="F25" i="6" s="1"/>
  <c r="F26" i="6" s="1"/>
  <c r="B18" i="6"/>
  <c r="A18" i="6"/>
  <c r="H14" i="6"/>
  <c r="G12" i="6"/>
  <c r="G11" i="6"/>
  <c r="G10" i="6"/>
  <c r="G9" i="6"/>
  <c r="G8" i="6"/>
  <c r="F13" i="6" s="1"/>
  <c r="F14" i="6" s="1"/>
  <c r="B6" i="6"/>
  <c r="A6" i="6"/>
  <c r="H182" i="5"/>
  <c r="G180" i="5"/>
  <c r="G179" i="5"/>
  <c r="G178" i="5"/>
  <c r="G177" i="5"/>
  <c r="G176" i="5"/>
  <c r="F181" i="5" s="1"/>
  <c r="F182" i="5" s="1"/>
  <c r="B174" i="5"/>
  <c r="A174" i="5"/>
  <c r="H170" i="5"/>
  <c r="G168" i="5"/>
  <c r="G167" i="5"/>
  <c r="G166" i="5"/>
  <c r="G165" i="5"/>
  <c r="G164" i="5"/>
  <c r="F169" i="5" s="1"/>
  <c r="F170" i="5" s="1"/>
  <c r="B162" i="5"/>
  <c r="A162" i="5"/>
  <c r="H158" i="5"/>
  <c r="G156" i="5"/>
  <c r="G155" i="5"/>
  <c r="G154" i="5"/>
  <c r="G153" i="5"/>
  <c r="G152" i="5"/>
  <c r="F157" i="5" s="1"/>
  <c r="F158" i="5" s="1"/>
  <c r="B150" i="5"/>
  <c r="A150" i="5"/>
  <c r="H146" i="5"/>
  <c r="G144" i="5"/>
  <c r="G143" i="5"/>
  <c r="G142" i="5"/>
  <c r="G141" i="5"/>
  <c r="G140" i="5"/>
  <c r="F145" i="5" s="1"/>
  <c r="F146" i="5" s="1"/>
  <c r="B138" i="5"/>
  <c r="A138" i="5"/>
  <c r="H134" i="5"/>
  <c r="G132" i="5"/>
  <c r="G131" i="5"/>
  <c r="G130" i="5"/>
  <c r="G129" i="5"/>
  <c r="G128" i="5"/>
  <c r="F133" i="5" s="1"/>
  <c r="F134" i="5" s="1"/>
  <c r="B126" i="5"/>
  <c r="A126" i="5"/>
  <c r="H122" i="5"/>
  <c r="G120" i="5"/>
  <c r="G119" i="5"/>
  <c r="G118" i="5"/>
  <c r="G117" i="5"/>
  <c r="G116" i="5"/>
  <c r="F121" i="5" s="1"/>
  <c r="F122" i="5" s="1"/>
  <c r="B114" i="5"/>
  <c r="A114" i="5"/>
  <c r="H110" i="5"/>
  <c r="G108" i="5"/>
  <c r="G107" i="5"/>
  <c r="G106" i="5"/>
  <c r="G105" i="5"/>
  <c r="G104" i="5"/>
  <c r="F109" i="5" s="1"/>
  <c r="F110" i="5" s="1"/>
  <c r="B102" i="5"/>
  <c r="A102" i="5"/>
  <c r="H98" i="5"/>
  <c r="G96" i="5"/>
  <c r="G95" i="5"/>
  <c r="G94" i="5"/>
  <c r="G93" i="5"/>
  <c r="G92" i="5"/>
  <c r="F97" i="5" s="1"/>
  <c r="F98" i="5" s="1"/>
  <c r="B90" i="5"/>
  <c r="A90" i="5"/>
  <c r="H86" i="5"/>
  <c r="G84" i="5"/>
  <c r="G83" i="5"/>
  <c r="G82" i="5"/>
  <c r="G81" i="5"/>
  <c r="G80" i="5"/>
  <c r="F85" i="5" s="1"/>
  <c r="F86" i="5" s="1"/>
  <c r="B78" i="5"/>
  <c r="A78" i="5"/>
  <c r="H74" i="5"/>
  <c r="G72" i="5"/>
  <c r="G71" i="5"/>
  <c r="G70" i="5"/>
  <c r="G69" i="5"/>
  <c r="G68" i="5"/>
  <c r="F73" i="5" s="1"/>
  <c r="F74" i="5" s="1"/>
  <c r="H62" i="5"/>
  <c r="G60" i="5"/>
  <c r="G59" i="5"/>
  <c r="G58" i="5"/>
  <c r="G57" i="5"/>
  <c r="G56" i="5"/>
  <c r="H50" i="5"/>
  <c r="G48" i="5"/>
  <c r="G47" i="5"/>
  <c r="G46" i="5"/>
  <c r="G45" i="5"/>
  <c r="G44" i="5"/>
  <c r="F49" i="5" s="1"/>
  <c r="F50" i="5" s="1"/>
  <c r="H38" i="5"/>
  <c r="G36" i="5"/>
  <c r="G35" i="5"/>
  <c r="G34" i="5"/>
  <c r="G33" i="5"/>
  <c r="G32" i="5"/>
  <c r="H26" i="5"/>
  <c r="G24" i="5"/>
  <c r="G23" i="5"/>
  <c r="G22" i="5"/>
  <c r="G21" i="5"/>
  <c r="G20" i="5"/>
  <c r="F25" i="5" s="1"/>
  <c r="F26" i="5" s="1"/>
  <c r="H14" i="5"/>
  <c r="G12" i="5"/>
  <c r="G11" i="5"/>
  <c r="G10" i="5"/>
  <c r="G9" i="5"/>
  <c r="G8" i="5"/>
  <c r="J70" i="4"/>
  <c r="H68" i="4"/>
  <c r="H67" i="4"/>
  <c r="H65" i="4"/>
  <c r="H64" i="4"/>
  <c r="H63" i="4"/>
  <c r="H62" i="4"/>
  <c r="H61" i="4"/>
  <c r="H58" i="4"/>
  <c r="H57" i="4"/>
  <c r="H56" i="4"/>
  <c r="H55" i="4"/>
  <c r="H54" i="4"/>
  <c r="H53" i="4"/>
  <c r="G69" i="4" s="1"/>
  <c r="G70" i="4" s="1"/>
  <c r="J48" i="4"/>
  <c r="H46" i="4"/>
  <c r="H45" i="4"/>
  <c r="H44" i="4"/>
  <c r="H43" i="4"/>
  <c r="H42" i="4"/>
  <c r="H41" i="4"/>
  <c r="H40" i="4"/>
  <c r="H39" i="4"/>
  <c r="H38" i="4"/>
  <c r="H36" i="4"/>
  <c r="H35" i="4"/>
  <c r="H34" i="4"/>
  <c r="H33" i="4"/>
  <c r="H32" i="4"/>
  <c r="H31" i="4"/>
  <c r="J26" i="4"/>
  <c r="G26" i="4"/>
  <c r="H24" i="4"/>
  <c r="H23" i="4"/>
  <c r="H22" i="4"/>
  <c r="H21" i="4"/>
  <c r="H20" i="4"/>
  <c r="H19" i="4"/>
  <c r="H18" i="4"/>
  <c r="H17" i="4"/>
  <c r="H16" i="4"/>
  <c r="H15" i="4"/>
  <c r="H14" i="4"/>
  <c r="H13" i="4"/>
  <c r="H12" i="4"/>
  <c r="H11" i="4"/>
  <c r="H10" i="4"/>
  <c r="H9" i="4"/>
  <c r="AG30" i="3"/>
  <c r="AC30" i="3"/>
  <c r="W30" i="3"/>
  <c r="Z30" i="3" s="1"/>
  <c r="S30" i="3"/>
  <c r="P30" i="3"/>
  <c r="M30" i="3"/>
  <c r="AG29" i="3"/>
  <c r="AC29" i="3"/>
  <c r="W29" i="3"/>
  <c r="Z29" i="3" s="1"/>
  <c r="S29" i="3"/>
  <c r="P29" i="3"/>
  <c r="M29" i="3"/>
  <c r="AG28" i="3"/>
  <c r="AC28" i="3"/>
  <c r="W28" i="3"/>
  <c r="Z28" i="3" s="1"/>
  <c r="S28" i="3"/>
  <c r="P28" i="3"/>
  <c r="M28" i="3"/>
  <c r="AG27" i="3"/>
  <c r="AC27" i="3"/>
  <c r="W27" i="3"/>
  <c r="Z27" i="3" s="1"/>
  <c r="S27" i="3"/>
  <c r="P27" i="3"/>
  <c r="M27" i="3"/>
  <c r="AG26" i="3"/>
  <c r="AC26" i="3"/>
  <c r="W26" i="3"/>
  <c r="Z26" i="3" s="1"/>
  <c r="S26" i="3"/>
  <c r="P26" i="3"/>
  <c r="M26" i="3"/>
  <c r="AG25" i="3"/>
  <c r="AC25" i="3"/>
  <c r="W25" i="3"/>
  <c r="Z25" i="3" s="1"/>
  <c r="S25" i="3"/>
  <c r="P25" i="3"/>
  <c r="M25" i="3"/>
  <c r="AG23" i="3"/>
  <c r="AC23" i="3"/>
  <c r="W23" i="3"/>
  <c r="Z23" i="3" s="1"/>
  <c r="S23" i="3"/>
  <c r="P23" i="3"/>
  <c r="M23" i="3"/>
  <c r="AG22" i="3"/>
  <c r="AC22" i="3"/>
  <c r="Z22" i="3"/>
  <c r="W22" i="3"/>
  <c r="S22" i="3"/>
  <c r="P22" i="3"/>
  <c r="M22" i="3"/>
  <c r="AG21" i="3"/>
  <c r="AC21" i="3"/>
  <c r="W21" i="3"/>
  <c r="Z21" i="3" s="1"/>
  <c r="S21" i="3"/>
  <c r="P21" i="3"/>
  <c r="M21" i="3"/>
  <c r="AG20" i="3"/>
  <c r="AC20" i="3"/>
  <c r="W20" i="3"/>
  <c r="Z20" i="3" s="1"/>
  <c r="S20" i="3"/>
  <c r="P20" i="3"/>
  <c r="M20" i="3"/>
  <c r="AG17" i="3"/>
  <c r="AC17" i="3"/>
  <c r="W17" i="3"/>
  <c r="Z17" i="3" s="1"/>
  <c r="S17" i="3"/>
  <c r="P17" i="3"/>
  <c r="M17" i="3"/>
  <c r="AG16" i="3"/>
  <c r="AC16" i="3"/>
  <c r="W16" i="3"/>
  <c r="Z16" i="3" s="1"/>
  <c r="S16" i="3"/>
  <c r="P16" i="3"/>
  <c r="M16" i="3"/>
  <c r="G47" i="4" l="1"/>
  <c r="G48" i="4" s="1"/>
  <c r="F13" i="5"/>
  <c r="F14" i="5" s="1"/>
  <c r="F37" i="5"/>
  <c r="F38" i="5" s="1"/>
  <c r="F61" i="5"/>
  <c r="F62" i="5" s="1"/>
</calcChain>
</file>

<file path=xl/comments1.xml><?xml version="1.0" encoding="utf-8"?>
<comments xmlns="http://schemas.openxmlformats.org/spreadsheetml/2006/main">
  <authors>
    <author/>
    <author>HewlettPackard</author>
  </authors>
  <commentList>
    <comment ref="B10" authorId="0" shapeId="0">
      <text>
        <r>
          <rPr>
            <sz val="10"/>
            <color rgb="FF000000"/>
            <rFont val="Arial"/>
            <family val="2"/>
          </rPr>
          <t>Redacte en forma sencilla la situación que probablemente limite el cumplimiento del Objetivo del Proceso.</t>
        </r>
      </text>
    </comment>
    <comment ref="D10" authorId="0" shapeId="0">
      <text>
        <r>
          <rPr>
            <sz val="10"/>
            <color rgb="FF000000"/>
            <rFont val="Arial"/>
            <family val="2"/>
          </rPr>
          <t xml:space="preserve">CAUSA: Describa los factores internos y externos que solos o en combinación con otros, pueden producir materialización de un riesgo: medios, circunstancias y agentes.
</t>
        </r>
      </text>
    </comment>
    <comment ref="F10" authorId="0" shapeId="0">
      <text>
        <r>
          <rPr>
            <sz val="10"/>
            <color rgb="FF000000"/>
            <rFont val="Arial"/>
            <family val="2"/>
          </rPr>
          <t>Describa el resultado del evento expresado cualitativa o cuantitativamente, como: pérdida, perjuicio, desventaja o ganancia, frente a la consecución de los objetivos.  Efectos o situaciones resultantes de materialización del riesgo que impacta el proceso, entidad, grupos de valor y demás partes interesadas.</t>
        </r>
      </text>
    </comment>
    <comment ref="G10" authorId="0" shapeId="0">
      <text>
        <r>
          <rPr>
            <sz val="10"/>
            <color rgb="FF000000"/>
            <rFont val="Arial"/>
            <family val="2"/>
          </rPr>
          <t>Grado en el cual es posible  que ocurra un evento, se mide a través de la relación entre hechos ocurridos realmente y la cantidad de eventos que pudieron ocurrir.  Posibilidad de ocurrencia del riesgo, medida con criterios de frecuencia o factibilidad. Se mide de 1 - 5 según criterio.</t>
        </r>
      </text>
    </comment>
    <comment ref="H10" authorId="0" shapeId="0">
      <text>
        <r>
          <rPr>
            <sz val="10"/>
            <color rgb="FF000000"/>
            <rFont val="Arial"/>
            <family val="2"/>
          </rPr>
          <t>Efecto de la materialización del riesgo. Consecuencias que puede ocasionar a la organización la materialización del riesgo</t>
        </r>
      </text>
    </comment>
    <comment ref="I10" authorId="0" shapeId="0">
      <text>
        <r>
          <rPr>
            <sz val="10"/>
            <color rgb="FF000000"/>
            <rFont val="Arial"/>
            <family val="2"/>
          </rPr>
          <t>Es aquel al que se enfrenta una entidad en ausencia de acciones de la Dirección del Proceso, para modificar su probabilidad o impacto</t>
        </r>
      </text>
    </comment>
    <comment ref="J10" authorId="1" shapeId="0">
      <text>
        <r>
          <rPr>
            <b/>
            <sz val="9"/>
            <color indexed="81"/>
            <rFont val="Tahoma"/>
            <family val="2"/>
          </rPr>
          <t>Defina aquella medida que modifica el riesgo</t>
        </r>
      </text>
    </comment>
    <comment ref="AJ10" authorId="1" shapeId="0">
      <text>
        <r>
          <rPr>
            <b/>
            <sz val="9"/>
            <color indexed="81"/>
            <rFont val="Tahoma"/>
            <family val="2"/>
          </rPr>
          <t>Describa acciones de manejo que s ele puede dar al riego</t>
        </r>
      </text>
    </comment>
    <comment ref="AK10" authorId="0" shapeId="0">
      <text>
        <r>
          <rPr>
            <sz val="10"/>
            <color rgb="FF000000"/>
            <rFont val="Arial"/>
            <family val="2"/>
          </rPr>
          <t>Son las acciones establecidas a través de políticas y procedimientos que contribuyen a garantizar que se lleven a cabo las instrucciones de la Dirección para mitigar los riesgos que inciden en el cumplimiento de los objetivos.  Deben estar documentadas en Políticas o Procedimientos.</t>
        </r>
      </text>
    </comment>
    <comment ref="AM10" authorId="0" shapeId="0">
      <text>
        <r>
          <rPr>
            <sz val="10"/>
            <color rgb="FF000000"/>
            <rFont val="Arial"/>
            <family val="2"/>
          </rPr>
          <t>Describa el soporte con el que se evidencia el cumplimiento de las actividades</t>
        </r>
      </text>
    </comment>
    <comment ref="AN10" authorId="0" shapeId="0">
      <text>
        <r>
          <rPr>
            <sz val="10"/>
            <color rgb="FF000000"/>
            <rFont val="Arial"/>
            <family val="2"/>
          </rPr>
          <t>Relacione el cargo y/o perfil al que pertenece  la persona asignada para ejecutar la actividad de control.</t>
        </r>
      </text>
    </comment>
    <comment ref="AI11" authorId="0" shapeId="0">
      <text>
        <r>
          <rPr>
            <sz val="10"/>
            <color rgb="FF000000"/>
            <rFont val="Arial"/>
            <family val="2"/>
          </rPr>
          <t>Si la solidez de conjunto de controles es debil no disminuira ningun cuadrante</t>
        </r>
      </text>
    </comment>
    <comment ref="M15" authorId="0" shapeId="0">
      <text>
        <r>
          <rPr>
            <sz val="10"/>
            <color rgb="FF000000"/>
            <rFont val="Arial"/>
            <family val="2"/>
          </rPr>
          <t>Documentaciónn del control: responsable, fuente y explicaciones</t>
        </r>
      </text>
    </comment>
  </commentList>
  <extLst>
    <ext xmlns:r="http://schemas.openxmlformats.org/officeDocument/2006/relationships" uri="GoogleSheetsCustomDataVersion1">
      <go:sheetsCustomData xmlns:go="http://customooxmlschemas.google.com/" r:id="rId1" roundtripDataSignature="AMtx7mgamyKfDTLnkwkZHjLUQXh4A6h4Zw=="/>
    </ext>
  </extLst>
</comments>
</file>

<file path=xl/sharedStrings.xml><?xml version="1.0" encoding="utf-8"?>
<sst xmlns="http://schemas.openxmlformats.org/spreadsheetml/2006/main" count="1598" uniqueCount="474">
  <si>
    <t>CONTEXTO DE LOS BANCOS DE SANGRE</t>
  </si>
  <si>
    <t>Matriz de comunicación interna y externa</t>
  </si>
  <si>
    <t>COMUNICACIÓN Y CONSULTA</t>
  </si>
  <si>
    <t>PARTES INTERESADAS</t>
  </si>
  <si>
    <t>NECESIDADES Y EXPECTATIVAS</t>
  </si>
  <si>
    <t>CLIENTES - USUARIOS</t>
  </si>
  <si>
    <t>PROCESO</t>
  </si>
  <si>
    <t>Qué comunica</t>
  </si>
  <si>
    <t>Agilidad en el servicio
Buen trato y amabilidad
Instalaciones adecuadas
Fácil accecibilidad.
Confidencialidad de resultados.
Fidelización de clientes.</t>
  </si>
  <si>
    <t>Quién comunica</t>
  </si>
  <si>
    <t>Cómo comunica</t>
  </si>
  <si>
    <t>APSECTOS INTERNOS</t>
  </si>
  <si>
    <t>Cuándo comunica</t>
  </si>
  <si>
    <t>A quién comunica</t>
  </si>
  <si>
    <t>APSECTOS EXTERNOS</t>
  </si>
  <si>
    <t>ACCIONISTAS</t>
  </si>
  <si>
    <t>Confidencialidad en los estados financieros y tarifas.
Adecuada utilización de los recursos y manejo del dinero.
Reserva de la información de los accionistas.
Sosotenibilidad financieras.</t>
  </si>
  <si>
    <t>PROVEEDORES</t>
  </si>
  <si>
    <t>Cumplimiento en los acuerdos de servicio.
Crecimiento del mercado.
Fidelización de clientes.
Estabilidad del mercado.</t>
  </si>
  <si>
    <t xml:space="preserve">OBJETIVO DEL PROCESO: </t>
  </si>
  <si>
    <t>Recolectar, procesar y distribuir componentes sanguíneos seguros y de manera oportuna con el fin de coadyuvar en los tratamientos médicos de los pacientes que lo requieran.</t>
  </si>
  <si>
    <t>PERSONAS DE LA ORGANIZACIÓN</t>
  </si>
  <si>
    <r>
      <rPr>
        <sz val="10"/>
        <color rgb="FF000000"/>
        <rFont val="Arial"/>
        <family val="2"/>
      </rPr>
      <t xml:space="preserve">
</t>
    </r>
    <r>
      <rPr>
        <b/>
        <sz val="10"/>
        <color rgb="FF000000"/>
        <rFont val="Arial"/>
        <family val="2"/>
      </rPr>
      <t xml:space="preserve">Talento humano: </t>
    </r>
    <r>
      <rPr>
        <sz val="10"/>
        <color rgb="FF000000"/>
        <rFont val="Arial"/>
        <family val="2"/>
      </rPr>
      <t xml:space="preserve">Evaluar si el talento humano es competente para realizar la actividad,suficiente, capacitado , conoce los procesos, entre otros. Tambieén es importante evaluar la rotación de personal
</t>
    </r>
    <r>
      <rPr>
        <b/>
        <sz val="10"/>
        <color rgb="FF000000"/>
        <rFont val="Arial"/>
        <family val="2"/>
      </rPr>
      <t xml:space="preserve">Procesos: </t>
    </r>
    <r>
      <rPr>
        <sz val="10"/>
        <color rgb="FF000000"/>
        <rFont val="Arial"/>
        <family val="2"/>
      </rPr>
      <t xml:space="preserve">Evaluar el diseño, orden, ejecución, provedores, entradas, salidas, procesos documentados, entre otros.
</t>
    </r>
    <r>
      <rPr>
        <b/>
        <sz val="10"/>
        <color rgb="FF000000"/>
        <rFont val="Arial"/>
        <family val="2"/>
      </rPr>
      <t xml:space="preserve">Infraestructura: </t>
    </r>
    <r>
      <rPr>
        <sz val="10"/>
        <color rgb="FF000000"/>
        <rFont val="Arial"/>
        <family val="2"/>
      </rPr>
      <t>Evaluar que cumpla con los requerimientos de la normatividad.</t>
    </r>
  </si>
  <si>
    <t xml:space="preserve">DEPENDENCIA Y/O AREA: RESPONSABLE: </t>
  </si>
  <si>
    <t>BANCO DE SANGRE</t>
  </si>
  <si>
    <r>
      <rPr>
        <b/>
        <sz val="10"/>
        <rFont val="Arial"/>
        <family val="2"/>
      </rPr>
      <t>Tecnologícos:</t>
    </r>
    <r>
      <rPr>
        <sz val="10"/>
        <color rgb="FF000000"/>
        <rFont val="Arial"/>
        <family val="2"/>
      </rPr>
      <t xml:space="preserve"> Evaluar los equipos, tipo de tecnología,automatización, manejo de procesos computarizados, mantenimiento de equipos, dispositivos médicos, entre otros.</t>
    </r>
  </si>
  <si>
    <t>SOCIEDAD Y ENTES REGULADORES</t>
  </si>
  <si>
    <t>Cumplimiento de los requisitos y normatividad legales.
Comportamiento ético.
Cumplimiento de códigos de policía frente a espacio público.
Cumplimiento de obligaciones catastrales y curaduria.
Cumplimiento de pagos de servicios públidos de forma oportuna.
Responsabilidad social.</t>
  </si>
  <si>
    <t>CARGO Y/O ACTIVIDAD DEL LIDER RESPONSABLE :</t>
  </si>
  <si>
    <t>A QUIEN CORRESPONDA</t>
  </si>
  <si>
    <t>TENER EN CUENTA</t>
  </si>
  <si>
    <t xml:space="preserve">Los procesos de comunicación son esenciales en la organización, mantienen el flujo de información en todos los niveles de la organización.
Se debe contar con estraegias de comunicación </t>
  </si>
  <si>
    <t>La consulta es un mecanismo que permite la interrelación entre las directivas y las demas personas que conforman la organización, donde se debaten problemas relacionados con los riesgos, este intercambio de información genera algún tipo de soluciones que  son importantes para la identificación, análisis, valoración, seguimiento y evaluación de riesgos</t>
  </si>
  <si>
    <t>FACTORES INTERNOS</t>
  </si>
  <si>
    <t>FACTORES EXTERNOS</t>
  </si>
  <si>
    <t>IDENTIFICACIÓN</t>
  </si>
  <si>
    <t>Que pueden tener:</t>
  </si>
  <si>
    <t>DEBILIDADES (-)</t>
  </si>
  <si>
    <t>AMENAZAS (-)</t>
  </si>
  <si>
    <t>ANÁLISIS Y EVALUACION DE LOS CONTROLES PÁRA LA MITIGACIÓN DEL RIESGO</t>
  </si>
  <si>
    <t>TRATAMIENTO DEL RIESGO</t>
  </si>
  <si>
    <t>No</t>
  </si>
  <si>
    <t xml:space="preserve">  RIESGO</t>
  </si>
  <si>
    <t xml:space="preserve">CLASIFICACIÓN </t>
  </si>
  <si>
    <t xml:space="preserve"> CAUSAS</t>
  </si>
  <si>
    <t>EFECTOS / CONSECUENCIAS</t>
  </si>
  <si>
    <t>PROBABILIDAD</t>
  </si>
  <si>
    <t>¿Qué se debe mejorar en el banco de sangre?</t>
  </si>
  <si>
    <t>IMPACTO</t>
  </si>
  <si>
    <t>RIESGO INHERENTE / ZONA DE RIESGO</t>
  </si>
  <si>
    <t xml:space="preserve">CONTROL </t>
  </si>
  <si>
    <t>¿Qué obstáculos se identifican?</t>
  </si>
  <si>
    <t>EFECTO EN EL ENFOQUE DE LA ORGANIZACIÓN</t>
  </si>
  <si>
    <t xml:space="preserve"> OPCIÓN DE MANEJO
- ACEPTAR (riesgo residual)
- EVITAR
- REDUCIR
- COMPARTIR
Transferir </t>
  </si>
  <si>
    <t>ACTIVIDAD DE CONTROL</t>
  </si>
  <si>
    <t>CLASIFICACIÓN DE LAS ACTIVIDADES DE CONTROL  (PREVENTIVAS Y DETECTIVAS)</t>
  </si>
  <si>
    <t>SOPORTE</t>
  </si>
  <si>
    <t>RESPONSABLE</t>
  </si>
  <si>
    <t>¿Qué desventajas se poseen frente a la competencia?</t>
  </si>
  <si>
    <t>¿Qué competencia hay en el mercado?</t>
  </si>
  <si>
    <t>¿Que se está haciendo mal en el proceso?</t>
  </si>
  <si>
    <t>¿Hay perdida de personal y las razones?</t>
  </si>
  <si>
    <t>Para:</t>
  </si>
  <si>
    <t xml:space="preserve">Desplazamiento de la calificación luego de aplicación de los controles </t>
  </si>
  <si>
    <t>¿Qué se puede evitar dentro del proceso?</t>
  </si>
  <si>
    <t>ASIGNACIÓN DEL RESPONDABLE</t>
  </si>
  <si>
    <t>CALIFICACIÓN DE CONTROLES PARA BANCOS DE SANGRE COLOMBIANOS</t>
  </si>
  <si>
    <t>SE ENCUENTRAN DOCUMENTADOS LOS CONTROLES</t>
  </si>
  <si>
    <t>Desmotivación del personal</t>
  </si>
  <si>
    <r>
      <t xml:space="preserve">Calificación deL Diseño  los controles </t>
    </r>
    <r>
      <rPr>
        <sz val="12"/>
        <rFont val="Arial"/>
        <family val="2"/>
      </rPr>
      <t>El dueño del proceso identifica los controles que tiene implementados actualmente para minimizar o prevenir el riesgo, estos se valoran para determinar su efectividad, eficacia y eficiencia, de acuerdo con la siguiente tabla:</t>
    </r>
  </si>
  <si>
    <t>FORTALEZAS (+)</t>
  </si>
  <si>
    <t>PERIODICIDAD</t>
  </si>
  <si>
    <t>PROPÓSITO</t>
  </si>
  <si>
    <t>CÓMO SE REALIZA LA ACTIVIDAD DEL CONTROL</t>
  </si>
  <si>
    <t>QUÉ PASA CON LAS OBSERVACIONES O DESVIACIONES</t>
  </si>
  <si>
    <t>EVIDENCIA DE EJECUCIÓN DEL CONTROL</t>
  </si>
  <si>
    <t>RANGO DE LA CALIFICACIÓN DEL DISEÑO DEL CONTROL  (FUERTE, MODERADA Y DEBIL)</t>
  </si>
  <si>
    <t>OPORTUNIDADES( (+)</t>
  </si>
  <si>
    <t>DESARROLLO Y LOGRO DE OBETIVOS</t>
  </si>
  <si>
    <t>¿Por qué se considera mejor que los demás?</t>
  </si>
  <si>
    <r>
      <t xml:space="preserve">Calificación de los controles </t>
    </r>
    <r>
      <rPr>
        <sz val="14"/>
        <rFont val="Arial"/>
        <family val="2"/>
      </rPr>
      <t>El dueño del proceso identifica los controles que tiene implementados actualmente para minimizar o prevenir el riesgo, estos se valoran para determinar su efectividad, eficacia y eficiencia, de acuerdo con la siguiente tabla:</t>
    </r>
  </si>
  <si>
    <t>¿Qué procesos se pueden mejorar?</t>
  </si>
  <si>
    <t xml:space="preserve">RANGO DE CALIFICACIÓN DEL DISEÑO </t>
  </si>
  <si>
    <t xml:space="preserve">RESULTADO- PESO EN LA EVALUACIÓN DEL DISEÑO DEL CONTROL </t>
  </si>
  <si>
    <t>¿Qué modelo de atención se brinda?</t>
  </si>
  <si>
    <t>Sí el resultado de las calificaciones del control o el promedio en el diseño de los controles, está por debajo del 96%, se debe establecer un Plan de Acción que permita tener un control o controles bien diseñados.</t>
  </si>
  <si>
    <t>¿Qué ayudas financieras adicionales se pueden tener?</t>
  </si>
  <si>
    <t>DEBIL</t>
  </si>
  <si>
    <t>¿Los servicios y productos brindados son de calidad?</t>
  </si>
  <si>
    <t>¿Es posible adquirir certificaciones internacionales?</t>
  </si>
  <si>
    <t>DESCRIPCIÓN</t>
  </si>
  <si>
    <t>¿Se cumple con las expectativas del mercado?</t>
  </si>
  <si>
    <t>Mejores condiciones para el personal</t>
  </si>
  <si>
    <t>¿Cuenta con ventajas competitivas?</t>
  </si>
  <si>
    <t>Calificación entre 0 y 85</t>
  </si>
  <si>
    <t>Adquisición de nuevo equipo extramural</t>
  </si>
  <si>
    <t>TIPO: INTERNO O EXTERNO AL PROCESO</t>
  </si>
  <si>
    <t>Asignado
(15)</t>
  </si>
  <si>
    <t>No.</t>
  </si>
  <si>
    <t>No Asignado
(0)</t>
  </si>
  <si>
    <t>Riesgo</t>
  </si>
  <si>
    <t>Descripción del Control</t>
  </si>
  <si>
    <t>RESULTADO</t>
  </si>
  <si>
    <t>Criterio de Evaluación</t>
  </si>
  <si>
    <t>Aspecto a evaluar en el diseño del control</t>
  </si>
  <si>
    <t xml:space="preserve">Opción de respuesta al criterio de evaluación </t>
  </si>
  <si>
    <t>Adecuado
(15)</t>
  </si>
  <si>
    <t>Inadecuado
(0)</t>
  </si>
  <si>
    <t>Oportuna
(15)</t>
  </si>
  <si>
    <t>Inoportuna
(0)</t>
  </si>
  <si>
    <t>Evaluación</t>
  </si>
  <si>
    <t>Prevenir
(15)</t>
  </si>
  <si>
    <t>Detectar
(10)</t>
  </si>
  <si>
    <t>No es un control
(0)</t>
  </si>
  <si>
    <t>Confiable
(15)</t>
  </si>
  <si>
    <t>No confiable
(0)</t>
  </si>
  <si>
    <t>Se investigan y resuelven oportunamente
(15)</t>
  </si>
  <si>
    <t xml:space="preserve">
Peso en la evaluación del diseño del control </t>
  </si>
  <si>
    <t>No se investigan y resuelven oportunamente
(0)</t>
  </si>
  <si>
    <t>MODERADO</t>
  </si>
  <si>
    <t>Calificación entre  86 - 95</t>
  </si>
  <si>
    <t>Completa 
(10)</t>
  </si>
  <si>
    <t>Incompleta
(5)</t>
  </si>
  <si>
    <t>No existe 
(0)</t>
  </si>
  <si>
    <t>FUERTE</t>
  </si>
  <si>
    <t>Calificación entre 96 - 100</t>
  </si>
  <si>
    <t>1.</t>
  </si>
  <si>
    <r>
      <t xml:space="preserve">Calificación de los controles </t>
    </r>
    <r>
      <rPr>
        <sz val="11"/>
        <rFont val="Arial"/>
        <family val="2"/>
      </rPr>
      <t>El dueño del proceso identifica los controles que tiene implementados actualmente para minimizar o prevenir el riesgo, estos se valoran para determinar su efectividad, eficacia y eficiencia, de acuerdo con la siguiente tabla:</t>
    </r>
  </si>
  <si>
    <t>Oportunidad</t>
  </si>
  <si>
    <t>SI</t>
  </si>
  <si>
    <t>Operativo y tecnológico</t>
  </si>
  <si>
    <t>PJE</t>
  </si>
  <si>
    <t>NO</t>
  </si>
  <si>
    <t xml:space="preserve">Riesgo </t>
  </si>
  <si>
    <t>DESCRIPCIÓN DEL CONTROL</t>
  </si>
  <si>
    <t>PARÁMETROS</t>
  </si>
  <si>
    <t xml:space="preserve">Demora en la salida de producción de componentes sanguíneos. 
</t>
  </si>
  <si>
    <t>CRITERIOS</t>
  </si>
  <si>
    <t>EVALUACIÓN</t>
  </si>
  <si>
    <t>Interno</t>
  </si>
  <si>
    <t>Componentes insuficientes para suplir la demanda de los servicios e instituciones hospitalarias.
Ruptura de las bolsas de los hemocomponetes durante el proceso de separación</t>
  </si>
  <si>
    <t>PUNTAJE</t>
  </si>
  <si>
    <t>RANGO DE CALIFICACIÓN DE CONTROLES</t>
  </si>
  <si>
    <t>DEPENDIENDO SI EL CONTROL AFECTA PROBABILIDAD O IMPACTO DESPLAZA EN LA MATRIZ DE EVALUACIÓN  DEL RIESGO</t>
  </si>
  <si>
    <t>SÍ</t>
  </si>
  <si>
    <t>OPORTUNIDAD</t>
  </si>
  <si>
    <t>Personal capacitados sobre las funciones en la separación de hemocomponentes (Control preventivo)</t>
  </si>
  <si>
    <t>Mediciones periodicas del personal que se ha capacitado sobre las funciones en la separación de hemocomponentes (Control preventivo)</t>
  </si>
  <si>
    <t>1.1 Asignación del Responsable</t>
  </si>
  <si>
    <t>Existe un responsable asignado a la ejecución del control?</t>
  </si>
  <si>
    <t>Asignado</t>
  </si>
  <si>
    <t>Criterio en el que incide</t>
  </si>
  <si>
    <t>X</t>
  </si>
  <si>
    <r>
      <t xml:space="preserve">¿El control previene la materialización del riesgo (afecta </t>
    </r>
    <r>
      <rPr>
        <b/>
        <sz val="10"/>
        <color rgb="FF1F497D"/>
        <rFont val="Arial"/>
        <family val="2"/>
      </rPr>
      <t>probabilidad</t>
    </r>
    <r>
      <rPr>
        <sz val="10"/>
        <rFont val="Arial"/>
        <family val="2"/>
      </rPr>
      <t>)</t>
    </r>
  </si>
  <si>
    <t>RANGO DE CALIFICACIÓN DE LA EJECUCIÓN</t>
  </si>
  <si>
    <t xml:space="preserve">RESULTADO- PESO DE LA EJECUCIÓN DEL CONTROL </t>
  </si>
  <si>
    <t>La primera línea de defensa debe asegurarse que el control se ejecute, posteriromente se confirma con las actividades de evaluación realizadas por auditoria interna o control interno.</t>
  </si>
  <si>
    <t>N/A</t>
  </si>
  <si>
    <r>
      <t xml:space="preserve">CUADRANTES A DISMINUIR EN LA </t>
    </r>
    <r>
      <rPr>
        <b/>
        <sz val="10"/>
        <color rgb="FF1F497D"/>
        <rFont val="Arial"/>
        <family val="2"/>
      </rPr>
      <t>PROBABILIDAD</t>
    </r>
  </si>
  <si>
    <t>No Asignado</t>
  </si>
  <si>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</si>
  <si>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</si>
  <si>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(Hacia abajo)</t>
  </si>
  <si>
    <t>(Hacia la Izquierda)</t>
  </si>
  <si>
    <t>Herramientas para ejercer el Control</t>
  </si>
  <si>
    <t>Posee una herramienta para ejercer el control.</t>
  </si>
  <si>
    <t>MODERADA</t>
  </si>
  <si>
    <t>Entre 0 - 50</t>
  </si>
  <si>
    <t>El control se ejecuta de manera consistente por parte del responsable.</t>
  </si>
  <si>
    <t>Existen manuales instructivos o procedimientos para el manejo de la herramienta</t>
  </si>
  <si>
    <t>Entre 51 - 75</t>
  </si>
  <si>
    <t>En el tiempo que lleva la herramienta ha demostrado ser efectiva</t>
  </si>
  <si>
    <t>1.2 ¿Estan documentados?</t>
  </si>
  <si>
    <t>Entre 76 - 100</t>
  </si>
  <si>
    <t>Seguimiento al Control</t>
  </si>
  <si>
    <t>Están definidos los responsables de la ejecución del control y seguimiento</t>
  </si>
  <si>
    <t>El responsable tiene la oportunidad y adecuada segregación de funciones en la ejecución del control?</t>
  </si>
  <si>
    <t>La frecuencia de la ejecución del control y seguimiento es adecuada</t>
  </si>
  <si>
    <t>Adecuado</t>
  </si>
  <si>
    <t>Mal funcionamiento en los equipos para separación de hemocomponentes</t>
  </si>
  <si>
    <t xml:space="preserve"> Verificación permanente de equipos antes del funcionamiento (Control Preventivo)
</t>
  </si>
  <si>
    <t>TOTAL</t>
  </si>
  <si>
    <t xml:space="preserve">El control se ejecuta algunas veces por parte del responsable </t>
  </si>
  <si>
    <t>Inadecuado</t>
  </si>
  <si>
    <t>Cuadrantes a Disminuir</t>
  </si>
  <si>
    <t>Operativo</t>
  </si>
  <si>
    <t xml:space="preserve">
Entrega inoportuna de insumos para el desarrollo de jornadas extramurales
</t>
  </si>
  <si>
    <t>Externo</t>
  </si>
  <si>
    <t>Pérdida de donantes y por ende menor recolección de productos sanguíneos.
Jornada extramural insatisfactoria</t>
  </si>
  <si>
    <t xml:space="preserve">
Seguimiento a la entrega de pedidos (trazabilidad de la entrega de insumos).
PUNTO DE CONTROL
</t>
  </si>
  <si>
    <t xml:space="preserve">El control no se ejecuta por parte del responsable </t>
  </si>
  <si>
    <t>2. Periodicidad</t>
  </si>
  <si>
    <t>¿La oportunidad en que se ejecuta el control ayuda a prevenir la mitigación del riesgo o a detectar la materialización del riesgo de manera oportuna?</t>
  </si>
  <si>
    <t>Oportuna</t>
  </si>
  <si>
    <t>Inoportuna</t>
  </si>
  <si>
    <t>Incumplimiento de los estándares de calidad de los componentes sanguíneos</t>
  </si>
  <si>
    <t>Incidentes relacionados con la planeación de jornadas extramurales (insumos o equipos faltantes, no revisión previa infraestructura necesaria, incumplimiento en realización promoción concertada,etc)</t>
  </si>
  <si>
    <t>Procedimiento para la atencion de los donante extramurales.</t>
  </si>
  <si>
    <t>Peso del diseño individual o promedio de los controles.(DISEÑO).</t>
  </si>
  <si>
    <t>Plan de contingencia para abastecimiento de insumos y fallas en planeacion. PUNTO DE CONTROL</t>
  </si>
  <si>
    <t>El control se ejecuta de manera consistente por los responsables
(EJECUCIÓN).</t>
  </si>
  <si>
    <r>
      <t xml:space="preserve">¿El control previene la materialización del riesgo (afecta </t>
    </r>
    <r>
      <rPr>
        <b/>
        <sz val="10"/>
        <color rgb="FF1F497D"/>
        <rFont val="Arial"/>
        <family val="2"/>
      </rPr>
      <t>probabilidad</t>
    </r>
    <r>
      <rPr>
        <sz val="10"/>
        <rFont val="Arial"/>
        <family val="2"/>
      </rPr>
      <t>)</t>
    </r>
  </si>
  <si>
    <t>Solidez individual de cada control 
Fuerte:100
Moderado: 50
Débil: 0</t>
  </si>
  <si>
    <t>Aplica Plan de Acción para fortalecer el control 
SI/NO</t>
  </si>
  <si>
    <t># de columnas en la matriz de riesgo que se desplaza en el eje de la probabilidad</t>
  </si>
  <si>
    <t># de columnas en la matriz de riesgo que se desplaza en el eje de Impacto</t>
  </si>
  <si>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</si>
  <si>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</si>
  <si>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t>3 Próposito</t>
  </si>
  <si>
    <t>¿Las actividades que se desarrollan en el control realmente buscan por sí sola prevenir o detectar las causas que pueden dar origen al riesgo, ejemplo: verificar, validar, cotejar, comparar, revisar, etc.?</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</si>
  <si>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</si>
  <si>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Prevenir</t>
  </si>
  <si>
    <t>Fuerte
Calificación entre 96 y 100</t>
  </si>
  <si>
    <t>Fuerte: siempre se ejecuta</t>
  </si>
  <si>
    <t xml:space="preserve">2. </t>
  </si>
  <si>
    <t xml:space="preserve">Fuerte + Fuerte = Fuerte </t>
  </si>
  <si>
    <t xml:space="preserve">No </t>
  </si>
  <si>
    <t>Detectar</t>
  </si>
  <si>
    <t>Componentes con volumen insuficiente, para realizar la separación de componentes sanguineos de calidad.</t>
  </si>
  <si>
    <t>Productos sanguíneos no conformes 
Productos sanguíneos descartados
Productos sangineos y prestación del servicio sin estandares de calidad
Devolución de ehmocomponentes por no cumplir con lineamientos de marcación de las bolsas de acuerdo a los lineamientos del Instituto Nacional de Salud.
Fallas en la separación y sellamiento de productos sanguíneos
Componentes sanguineos inseguros
Productos sanguíneos con riesgo de poseer agentes infecciosos
Pérdida de donante y de credibilidad durante el proceso de recolección</t>
  </si>
  <si>
    <t xml:space="preserve">Verificación obligatoria en el pesado de las bolsas que salen a producción (control preventivo)
</t>
  </si>
  <si>
    <t>Moderado: algunas veces</t>
  </si>
  <si>
    <t>Fuerte + Moderado= Moderado</t>
  </si>
  <si>
    <t xml:space="preserve">Si </t>
  </si>
  <si>
    <t>No es un control</t>
  </si>
  <si>
    <t>Débil: No se ejecuta</t>
  </si>
  <si>
    <t>Fuerte + Débil= Débil</t>
  </si>
  <si>
    <t>4. Cómo se realiza la actividad de control</t>
  </si>
  <si>
    <t>¿La fuente de información que utiliza en el desarrollo del control es información confiable que permita mitigar el riesgo?.</t>
  </si>
  <si>
    <t>Confiable</t>
  </si>
  <si>
    <t>Moderado
Calificación entre 86 y 95</t>
  </si>
  <si>
    <t>Moderado+ Fuerte = Moderado</t>
  </si>
  <si>
    <t xml:space="preserve">
Falta de adherencia a los procedimientos  del personal extramural.</t>
  </si>
  <si>
    <t>Mediciones periodiccas en la adherencia al procedimiento  en el personal extramural.
 (Control preventivo).</t>
  </si>
  <si>
    <t>No confiable</t>
  </si>
  <si>
    <t>Moderado+ Moderado = Moderado</t>
  </si>
  <si>
    <t>5. Qué pasa con las observaciones o desviaciones</t>
  </si>
  <si>
    <t xml:space="preserve">¿Las observaciones, desviaciones o diferencias identificadas como resultados de la ejecución del control son investigadas y resuleltas de manera oportuna?. </t>
  </si>
  <si>
    <t>Se investigan y resuelven oportunamente</t>
  </si>
  <si>
    <t>Fallas en el sello de calidad de componentes</t>
  </si>
  <si>
    <t>Verificación cruzada en el procedimiento de sellado de unidades
(Control preventivo)</t>
  </si>
  <si>
    <t>Moderado+Débil = Débil</t>
  </si>
  <si>
    <t>No se investigan y resuelven oportunamente</t>
  </si>
  <si>
    <t>Débil
Calificación entre 0 y 85</t>
  </si>
  <si>
    <t>Débil+ Fuerte = Débil</t>
  </si>
  <si>
    <t xml:space="preserve">Identificación </t>
  </si>
  <si>
    <t>sistema de informacion con generacion  de etiquetas código de barras.</t>
  </si>
  <si>
    <t>Fallas  relacionados con el no cumplimiento de la rutina de mantenimiento diaria requerida por el equipo</t>
  </si>
  <si>
    <t xml:space="preserve">6. Evidencia de la ejecución del control </t>
  </si>
  <si>
    <t xml:space="preserve">
Verificción diaria del procedimiento de mantenimiento  y realización de las acciones correctivas según el caso preentado (control preventivo). </t>
  </si>
  <si>
    <r>
      <t xml:space="preserve">¿El control previene la materialización del riesgo (afecta </t>
    </r>
    <r>
      <rPr>
        <b/>
        <sz val="10"/>
        <color rgb="FF1F497D"/>
        <rFont val="Arial"/>
        <family val="2"/>
      </rPr>
      <t>probabilidad</t>
    </r>
    <r>
      <rPr>
        <sz val="10"/>
        <rFont val="Arial"/>
        <family val="2"/>
      </rPr>
      <t>)</t>
    </r>
  </si>
  <si>
    <t>¿Se deja evidencia o trazabilidad de la ejecución del control, que permita a cualquier tercero con la evidencia, llegar a la misma conclusión?.</t>
  </si>
  <si>
    <t>Completa</t>
  </si>
  <si>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</si>
  <si>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</si>
  <si>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t>Débil+ Moderado =Débil</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</si>
  <si>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</si>
  <si>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Incompleta</t>
  </si>
  <si>
    <t>Incumplimiento en los criterios de selección de donantes o ausencia de registro que impida la utilización del hemocomponente.</t>
  </si>
  <si>
    <t>Verificación preriódica de las encuestas de donantes debidamente diligenciadas.</t>
  </si>
  <si>
    <t>Débil+ Débil =Débil</t>
  </si>
  <si>
    <t>No existe</t>
  </si>
  <si>
    <t xml:space="preserve">
No realización de pruebas complemnetarias exigidas como (VIH, HEPATITIS B, HEPATIIS C, CHAGAS, ETC.)</t>
  </si>
  <si>
    <t xml:space="preserve"> verificación diaria de las pruebas complementarias requeridas para la liberación de unidades.</t>
  </si>
  <si>
    <t xml:space="preserve">TOTAL </t>
  </si>
  <si>
    <t xml:space="preserve">Fuente:  Guía para la Administración de Riesgo y el Diseño de Controles en Entidades Públicas, Versión 4 DAFP 2018.  </t>
  </si>
  <si>
    <t xml:space="preserve">Cuadrantes a Disminuir </t>
  </si>
  <si>
    <t xml:space="preserve">
Ruptura de las bolsas antes y durante el proceso de extracción.</t>
  </si>
  <si>
    <t>Verificación de la calidad de cada una de las bolsas antes y durante de realizar el proceso de extracción</t>
  </si>
  <si>
    <t xml:space="preserve">3. </t>
  </si>
  <si>
    <t xml:space="preserve">Seguridad del paciente y operativo </t>
  </si>
  <si>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</si>
  <si>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</si>
  <si>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</si>
  <si>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t xml:space="preserve">Uso de siglas y falta de legibilidad de la información en el marcaje de las muestras del donante.
</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</si>
  <si>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</si>
  <si>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Procesamientod e pruebas erroneas por falta de marcación adecuada de las pruebas.
Incidente relacionado con la trasnfusión erronea a un paciente
Reprocesos de procedimientos
Pérdida del donante para la trazabilidad del hemocomponente
Incidentes asociados a incompatibilidad de hemocomponentes</t>
  </si>
  <si>
    <t>Verificación permanente de la doble revisión de las encuestas y sticker de los pacientes generadas por el personal encargado del proceso de extracción.</t>
  </si>
  <si>
    <t>Fallas en la marcación e identificación de productos sanguíneos recolectados</t>
  </si>
  <si>
    <t>Vereficación  de etiquetas código de barras.con respecto al resultados arrojados en sistema y los reportados en las unidades
.</t>
  </si>
  <si>
    <t>1.2 Segregación y autoriad del responsable</t>
  </si>
  <si>
    <t xml:space="preserve">
Falta de concentración, cansancio laboral del personal en el momento de la identificación de las muestras</t>
  </si>
  <si>
    <t>Verificación periódica de las pausas activas establecidas al personal encargado</t>
  </si>
  <si>
    <t>Error de digitación de lo datos del donante en el sistema y  marcación de las muestras del donante</t>
  </si>
  <si>
    <r>
      <t xml:space="preserve">¿El control previene la materialización del riesgo (afecta </t>
    </r>
    <r>
      <rPr>
        <b/>
        <sz val="10"/>
        <color rgb="FF1F497D"/>
        <rFont val="Arial"/>
        <family val="2"/>
      </rPr>
      <t>probabilidad</t>
    </r>
    <r>
      <rPr>
        <sz val="10"/>
        <rFont val="Arial"/>
        <family val="2"/>
      </rPr>
      <t>)</t>
    </r>
  </si>
  <si>
    <t>Verificación cruzada en el proceso de recepción del donante con encuestas, sticker de identificación y confirmación verbal de información con el donante.</t>
  </si>
  <si>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</si>
  <si>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</si>
  <si>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</si>
  <si>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 xml:space="preserve">¿Las observaciones, desviaciones o diferencias identificadas como resultados de la ejecución del cntrol son investigadas y resuleltas de manera oportuna?. </t>
  </si>
  <si>
    <t>¿Se deja evidencia o rastro de la ejecución del control, que permita a cualquier tercero con la evidencia, llegar a la misma conclusión?.</t>
  </si>
  <si>
    <t xml:space="preserve">
TABLA DE PROBABILIDAD 
</t>
  </si>
  <si>
    <t>MATRIZ DE CALIFICACIÓN (MAPA DE CALOR)</t>
  </si>
  <si>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</si>
  <si>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</si>
  <si>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</si>
  <si>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</si>
  <si>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 xml:space="preserve">Bajo el criterio de PROBABILIDAD, el riesgo se debe medir a partir 
de las siguientes especificaciones: 
</t>
  </si>
  <si>
    <t>NIVEL</t>
  </si>
  <si>
    <t>FRECUENCIA</t>
  </si>
  <si>
    <t xml:space="preserve">PROBABILIDAD </t>
  </si>
  <si>
    <t>Insignificante (1)</t>
  </si>
  <si>
    <t>Menor (2)</t>
  </si>
  <si>
    <t>Moderado(3)</t>
  </si>
  <si>
    <t>Mayor (4)</t>
  </si>
  <si>
    <t>Catastrofico (5)</t>
  </si>
  <si>
    <t>Raro (1)</t>
  </si>
  <si>
    <t>B</t>
  </si>
  <si>
    <t>M</t>
  </si>
  <si>
    <t>A</t>
  </si>
  <si>
    <t>Se espera que ocurra en la mayoría de las circunstancias.</t>
  </si>
  <si>
    <t>Más de una vez al año.</t>
  </si>
  <si>
    <t>Improbable (2)</t>
  </si>
  <si>
    <t>Describa el control determinado para el riesgo identificado</t>
  </si>
  <si>
    <r>
      <t xml:space="preserve">¿El control previene la materialización del riesgo (afecta </t>
    </r>
    <r>
      <rPr>
        <b/>
        <sz val="10"/>
        <color rgb="FF1F497D"/>
        <rFont val="Arial"/>
        <family val="2"/>
      </rPr>
      <t>probabilidad</t>
    </r>
    <r>
      <rPr>
        <sz val="10"/>
        <rFont val="Arial"/>
        <family val="2"/>
      </rPr>
      <t>)</t>
    </r>
  </si>
  <si>
    <t>E</t>
  </si>
  <si>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</si>
  <si>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</si>
  <si>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t>Probablemente ocurrirá en la mayoría de las circunstancias.</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</si>
  <si>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</si>
  <si>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Al menos una vez en el año.</t>
  </si>
  <si>
    <t>Posible (3)</t>
  </si>
  <si>
    <t>Podría ocurrir en algún momento.</t>
  </si>
  <si>
    <t>Al menos 1 vez en los útimos 2 años.</t>
  </si>
  <si>
    <t>Probable (4)</t>
  </si>
  <si>
    <t>Pudo ocurrir en algún momento.</t>
  </si>
  <si>
    <t>Al menos 1 vez en los útimos 5 años.</t>
  </si>
  <si>
    <t>Casi seguro (5)</t>
  </si>
  <si>
    <t>Puede ocurrir solo en circunstancias especiales.</t>
  </si>
  <si>
    <t>No se ha presentado en los últimos 5 años.</t>
  </si>
  <si>
    <t>ZONA DE RIESGO</t>
  </si>
  <si>
    <t>ACCIONES DE MANEJO</t>
  </si>
  <si>
    <t>Zona de riego baja:</t>
  </si>
  <si>
    <t>Asumir el riesgo</t>
  </si>
  <si>
    <t>Zona de riego moderado:</t>
  </si>
  <si>
    <r>
      <t xml:space="preserve">¿El control previene la materialización del riesgo (afecta </t>
    </r>
    <r>
      <rPr>
        <b/>
        <sz val="10"/>
        <color rgb="FF1F497D"/>
        <rFont val="Arial"/>
        <family val="2"/>
      </rPr>
      <t>probabilidad</t>
    </r>
    <r>
      <rPr>
        <sz val="10"/>
        <rFont val="Arial"/>
        <family val="2"/>
      </rPr>
      <t>)</t>
    </r>
  </si>
  <si>
    <t>Asumir el riesgo, reducir el riesgo</t>
  </si>
  <si>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</si>
  <si>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</si>
  <si>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t>TABLA DE IMPACTO</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</si>
  <si>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</si>
  <si>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Zona de riego alta:</t>
  </si>
  <si>
    <t>Reducir el riesgo, evitar, compartir o transferir</t>
  </si>
  <si>
    <t xml:space="preserve">Para determinar EL IMPACTO se puede utilizar la siguiente tabla.
</t>
  </si>
  <si>
    <t>Zona de riego extremo:</t>
  </si>
  <si>
    <t>DESCRIPTOR</t>
  </si>
  <si>
    <t>Catastrófico</t>
  </si>
  <si>
    <t>Desastrosas consecuencias o efectos sobre la entidad.</t>
  </si>
  <si>
    <t>Mayor</t>
  </si>
  <si>
    <t>Altas consecuencias o efectos sobre la entidad.</t>
  </si>
  <si>
    <t>Moderado</t>
  </si>
  <si>
    <t>Medianas consecuencias en la entidad.</t>
  </si>
  <si>
    <t>Menor</t>
  </si>
  <si>
    <t xml:space="preserve">Bajo impacto sobre la entidad. </t>
  </si>
  <si>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</si>
  <si>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</si>
  <si>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</si>
  <si>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t>Insignificante</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</si>
  <si>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</si>
  <si>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Efectos mínimos en la entidad.</t>
  </si>
  <si>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</si>
  <si>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</si>
  <si>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</si>
  <si>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</si>
  <si>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</si>
  <si>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</si>
  <si>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</si>
  <si>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</si>
  <si>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</si>
  <si>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</si>
  <si>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</si>
  <si>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</si>
  <si>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</si>
  <si>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</si>
  <si>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</si>
  <si>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</si>
  <si>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</si>
  <si>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</si>
  <si>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</si>
  <si>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</si>
  <si>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</si>
  <si>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</si>
  <si>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</si>
  <si>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</si>
  <si>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Calificación de los controles </t>
    </r>
    <r>
      <rPr>
        <sz val="11"/>
        <rFont val="Arial"/>
        <family val="2"/>
      </rPr>
      <t>El dueño del proceso identifica los controles que tiene implementados actualmente para minimizar o prevenir el riesgo, estos se valoran para determinar su efectividad, eficacia y eficiencia, de acuerdo con la siguiente tabla:</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</si>
  <si>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</si>
  <si>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</si>
  <si>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</si>
  <si>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</si>
  <si>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</si>
  <si>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</si>
  <si>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</si>
  <si>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</si>
  <si>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</si>
  <si>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</si>
  <si>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</si>
  <si>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</si>
  <si>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</si>
  <si>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</si>
  <si>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</si>
  <si>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</si>
  <si>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</si>
  <si>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</si>
  <si>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</si>
  <si>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</si>
  <si>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</si>
  <si>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</si>
  <si>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</si>
  <si>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</si>
  <si>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TÉCNICAS PARA LA VALORACIÓN DE RIESGOS 
NTC-IEC/ISO 31010</t>
  </si>
  <si>
    <t>TÉCNICA</t>
  </si>
  <si>
    <t>USO</t>
  </si>
  <si>
    <t xml:space="preserve">LLUVIAS DE IDEAS </t>
  </si>
  <si>
    <r>
      <t xml:space="preserve">Como técnica para </t>
    </r>
    <r>
      <rPr>
        <b/>
        <u/>
        <sz val="11"/>
        <color theme="1"/>
        <rFont val="Calibri"/>
        <family val="2"/>
      </rPr>
      <t xml:space="preserve">fomentar el pensamiento imaginativo </t>
    </r>
    <r>
      <rPr>
        <sz val="10"/>
        <rFont val="Arial"/>
        <family val="2"/>
      </rPr>
      <t xml:space="preserve">en cualquier etapa del proceso de gestión del riesgo </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</si>
  <si>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</si>
  <si>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</si>
  <si>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</si>
  <si>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t xml:space="preserve">ENTREVISTAS ESTRUCTURADAS O SEMIESTRUCTURADAS </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</si>
  <si>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</si>
  <si>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rPr>
        <b/>
        <sz val="11"/>
        <color theme="1"/>
        <rFont val="Calibri"/>
        <family val="2"/>
      </rPr>
      <t>ESTRUCTURADAS</t>
    </r>
    <r>
      <rPr>
        <sz val="10"/>
        <rFont val="Arial"/>
        <family val="2"/>
      </rPr>
      <t xml:space="preserve">: a los entrevistados individuales se les hace una serie de </t>
    </r>
    <r>
      <rPr>
        <b/>
        <u/>
        <sz val="11"/>
        <color theme="1"/>
        <rFont val="Calibri"/>
        <family val="2"/>
      </rPr>
      <t>preguntas preparadas tomadas de una hoja guía</t>
    </r>
    <r>
      <rPr>
        <sz val="10"/>
        <rFont val="Arial"/>
        <family val="2"/>
      </rPr>
      <t xml:space="preserve"> e identificar así los riesgos a partir de perspectiva.
</t>
    </r>
    <r>
      <rPr>
        <b/>
        <sz val="11"/>
        <color theme="1"/>
        <rFont val="Calibri"/>
        <family val="2"/>
      </rPr>
      <t>SEMIESTRUCTURADA</t>
    </r>
    <r>
      <rPr>
        <sz val="10"/>
        <rFont val="Arial"/>
        <family val="2"/>
      </rPr>
      <t xml:space="preserve">: Permite </t>
    </r>
    <r>
      <rPr>
        <b/>
        <u/>
        <sz val="11"/>
        <color theme="1"/>
        <rFont val="Calibri"/>
        <family val="2"/>
      </rPr>
      <t>mayor libertad de conversación</t>
    </r>
    <r>
      <rPr>
        <sz val="10"/>
        <rFont val="Arial"/>
        <family val="2"/>
      </rPr>
      <t xml:space="preserve"> para explorar los aspectos que se van originando.
</t>
    </r>
  </si>
  <si>
    <t xml:space="preserve">DELPHI </t>
  </si>
  <si>
    <r>
      <t xml:space="preserve">
Procedimiento para obtener un </t>
    </r>
    <r>
      <rPr>
        <b/>
        <u/>
        <sz val="11"/>
        <color theme="1"/>
        <rFont val="Calibri"/>
        <family val="2"/>
      </rPr>
      <t>consenso confiable de la opinión de un grupo de expertos</t>
    </r>
    <r>
      <rPr>
        <sz val="10"/>
        <rFont val="Arial"/>
        <family val="2"/>
      </rPr>
      <t xml:space="preserve"> (Los expertos expresan su opinión individualmente y de manera anónima)
</t>
    </r>
  </si>
  <si>
    <t>LISTAS DE VERIFICACIÓN</t>
  </si>
  <si>
    <r>
      <t>Para</t>
    </r>
    <r>
      <rPr>
        <b/>
        <u/>
        <sz val="11"/>
        <color theme="1"/>
        <rFont val="Calibri"/>
        <family val="2"/>
      </rPr>
      <t xml:space="preserve"> identificar los peligros o riesgos</t>
    </r>
    <r>
      <rPr>
        <sz val="10"/>
        <rFont val="Arial"/>
        <family val="2"/>
      </rPr>
      <t xml:space="preserve"> y para </t>
    </r>
    <r>
      <rPr>
        <b/>
        <u/>
        <sz val="11"/>
        <color theme="1"/>
        <rFont val="Calibri"/>
        <family val="2"/>
      </rPr>
      <t xml:space="preserve">valorar la eficacia de los controles </t>
    </r>
  </si>
  <si>
    <t>ANÁLISIS PRELIMINAR DEL PELIGRO (APP)</t>
  </si>
  <si>
    <r>
      <t>Se realiza más comúnmente en las p</t>
    </r>
    <r>
      <rPr>
        <b/>
        <u/>
        <sz val="11"/>
        <color theme="1"/>
        <rFont val="Calibri"/>
        <family val="2"/>
      </rPr>
      <t>rimeras fases de un proyecto</t>
    </r>
    <r>
      <rPr>
        <sz val="10"/>
        <rFont val="Arial"/>
        <family val="2"/>
      </rPr>
      <t xml:space="preserve">, cuando </t>
    </r>
    <r>
      <rPr>
        <b/>
        <u/>
        <sz val="11"/>
        <color theme="1"/>
        <rFont val="Calibri"/>
        <family val="2"/>
      </rPr>
      <t>existe poca información sobre detalles del diseño o los procedimientos operativos.</t>
    </r>
    <r>
      <rPr>
        <sz val="10"/>
        <rFont val="Arial"/>
        <family val="2"/>
      </rPr>
      <t xml:space="preserve"> También se puede utilizar cuando se analizan sistemas existentes </t>
    </r>
    <r>
      <rPr>
        <b/>
        <u/>
        <sz val="11"/>
        <color theme="1"/>
        <rFont val="Calibri"/>
        <family val="2"/>
      </rPr>
      <t>para priorizar los peligros y los riesgos</t>
    </r>
  </si>
  <si>
    <t>ESTUDIOS DE PELIGROS Y OPERATIVIDAD (EPO)</t>
  </si>
  <si>
    <t>Para análisis de procesos químicos, sistemas mecánicos, electrónicos y software.</t>
  </si>
  <si>
    <t>ANÁLISIS DE PELIGROS Y PUNTOS CRÍTICOS DE CONTROL (APPCC)</t>
  </si>
  <si>
    <r>
      <t xml:space="preserve">Desarrollado por el programa espacial de la NASA </t>
    </r>
    <r>
      <rPr>
        <b/>
        <u/>
        <sz val="11"/>
        <color theme="1"/>
        <rFont val="Calibri"/>
        <family val="2"/>
      </rPr>
      <t xml:space="preserve">para garantizar la calidad de los alimentos; </t>
    </r>
    <r>
      <rPr>
        <sz val="10"/>
        <rFont val="Arial"/>
        <family val="2"/>
      </rPr>
      <t>se usan en organizaciones que operan en cualquier parte de la cadena alimenticia y también en productos farmacéuticos y dispositivos médicos.</t>
    </r>
  </si>
  <si>
    <t>VALORACIÓN DE TOXICIDAD</t>
  </si>
  <si>
    <r>
      <t>Para valorar los</t>
    </r>
    <r>
      <rPr>
        <b/>
        <u/>
        <sz val="11"/>
        <color theme="1"/>
        <rFont val="Calibri"/>
        <family val="2"/>
      </rPr>
      <t xml:space="preserve"> riesgos para las plantas, los animales y los humanos como resultado de la exposición a peligros t</t>
    </r>
    <r>
      <rPr>
        <sz val="10"/>
        <rFont val="Arial"/>
        <family val="2"/>
      </rPr>
      <t>ales como sustancias químicas, microorganismos u otras especies.</t>
    </r>
  </si>
  <si>
    <t>TÉCNICA ESTRUCTURADA “¿QUÉ PASARÍA SÍ? (EQPS)</t>
  </si>
  <si>
    <r>
      <t xml:space="preserve">Estudio de </t>
    </r>
    <r>
      <rPr>
        <b/>
        <u/>
        <sz val="11"/>
        <color theme="1"/>
        <rFont val="Calibri"/>
        <family val="2"/>
      </rPr>
      <t xml:space="preserve">peligros en plantas químicas y petroquímicas </t>
    </r>
  </si>
  <si>
    <t xml:space="preserve">ANÁLISIS DE MODO Y EFECTOS DE FALLA (AMEF) </t>
  </si>
  <si>
    <r>
      <t xml:space="preserve">Se puede aplicar durante el diseño, la fabricación o el funcionamiento de un sistema físico.
Para </t>
    </r>
    <r>
      <rPr>
        <b/>
        <u/>
        <sz val="11"/>
        <color theme="1"/>
        <rFont val="Calibri"/>
        <family val="2"/>
      </rPr>
      <t>identificar el potencial de errores médicos en los sistemas del cuidado de la salud</t>
    </r>
    <r>
      <rPr>
        <sz val="10"/>
        <rFont val="Arial"/>
        <family val="2"/>
      </rPr>
      <t xml:space="preserve">; se pueden aplicar a procesos y procedimientos.
</t>
    </r>
  </si>
  <si>
    <t xml:space="preserve">ÍNDICES DE RIESGO </t>
  </si>
  <si>
    <r>
      <t xml:space="preserve">Para </t>
    </r>
    <r>
      <rPr>
        <b/>
        <u/>
        <sz val="11"/>
        <color theme="1"/>
        <rFont val="Calibri"/>
        <family val="2"/>
      </rPr>
      <t xml:space="preserve">clasificar varios riesgos asociados con una actividad </t>
    </r>
    <r>
      <rPr>
        <sz val="10"/>
        <rFont val="Arial"/>
        <family val="2"/>
      </rPr>
      <t>(para determinar cuáles riesgos necesitan valoración profunda y posiblemente cuantitativa).</t>
    </r>
  </si>
  <si>
    <t xml:space="preserve">MATRIZ DE CONSECUENCIA Y PROBABILIDAD </t>
  </si>
  <si>
    <r>
      <t xml:space="preserve"> Como una herramienta de </t>
    </r>
    <r>
      <rPr>
        <b/>
        <u/>
        <sz val="11"/>
        <color theme="1"/>
        <rFont val="Calibri"/>
        <family val="2"/>
      </rPr>
      <t>clasificación cundo se han identificado muchos riesgos.</t>
    </r>
    <r>
      <rPr>
        <sz val="10"/>
        <rFont val="Arial"/>
        <family val="2"/>
      </rPr>
      <t xml:space="preserve">
 Para </t>
    </r>
    <r>
      <rPr>
        <b/>
        <u/>
        <sz val="11"/>
        <color theme="1"/>
        <rFont val="Calibri"/>
        <family val="2"/>
      </rPr>
      <t>seleccionar los riesgos que no necesitan consideración adicional en este momento.</t>
    </r>
    <r>
      <rPr>
        <sz val="10"/>
        <rFont val="Arial"/>
        <family val="2"/>
      </rPr>
      <t xml:space="preserve">
 Para determinar </t>
    </r>
    <r>
      <rPr>
        <b/>
        <u/>
        <sz val="11"/>
        <color theme="1"/>
        <rFont val="Calibri"/>
        <family val="2"/>
      </rPr>
      <t>si un riesgo es aceptable en forma amplia o no</t>
    </r>
    <r>
      <rPr>
        <sz val="10"/>
        <rFont val="Arial"/>
        <family val="2"/>
      </rPr>
      <t xml:space="preserve"> es aceptable de acuerdo con la zona en donde se localiza en la matriz.
 Para </t>
    </r>
    <r>
      <rPr>
        <b/>
        <u/>
        <sz val="11"/>
        <color theme="1"/>
        <rFont val="Calibri"/>
        <family val="2"/>
      </rPr>
      <t xml:space="preserve">ayudar a comunicar una comprensión común de los niveles cualitativos de los riesgos </t>
    </r>
    <r>
      <rPr>
        <sz val="10"/>
        <rFont val="Arial"/>
        <family val="2"/>
      </rPr>
      <t xml:space="preserve">en toda la organización.
</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</si>
  <si>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</si>
  <si>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</si>
  <si>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</si>
  <si>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</si>
  <si>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</si>
  <si>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</si>
  <si>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</si>
  <si>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</si>
  <si>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</si>
  <si>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</si>
  <si>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</si>
  <si>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</si>
  <si>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</si>
  <si>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</si>
  <si>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</si>
  <si>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</si>
  <si>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</si>
  <si>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</si>
  <si>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</si>
  <si>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</si>
  <si>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</si>
  <si>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</si>
  <si>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</si>
  <si>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</si>
  <si>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</si>
  <si>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</si>
  <si>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</si>
  <si>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</si>
  <si>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r>
      <t xml:space="preserve">¿El control previene la materialización del riesgo (afecta </t>
    </r>
    <r>
      <rPr>
        <b/>
        <sz val="10"/>
        <color rgb="FF1F497D"/>
        <rFont val="Arial"/>
        <family val="2"/>
      </rPr>
      <t>probabilidad</t>
    </r>
    <r>
      <rPr>
        <sz val="10"/>
        <rFont val="Arial"/>
        <family val="2"/>
      </rPr>
      <t>)</t>
    </r>
  </si>
  <si>
    <r>
      <t xml:space="preserve">CUADRANTES A DISMINUIR EN LA </t>
    </r>
    <r>
      <rPr>
        <b/>
        <sz val="10"/>
        <color rgb="FF1F497D"/>
        <rFont val="Arial"/>
        <family val="2"/>
      </rPr>
      <t>PROBABILIDAD</t>
    </r>
  </si>
  <si>
    <r>
      <t xml:space="preserve">CUADRANTES A DISMINUIR EN EL </t>
    </r>
    <r>
      <rPr>
        <b/>
        <sz val="10"/>
        <color rgb="FF1F497D"/>
        <rFont val="Arial"/>
        <family val="2"/>
      </rPr>
      <t>IMPACTO</t>
    </r>
  </si>
  <si>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</si>
  <si>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ESCALA DE CALIFICACIÓN DE CONTROLES</t>
  </si>
  <si>
    <t xml:space="preserve">Cumplimiento de los requisitos 
Buen clima laboral.
Recursos necesarios y de buena calidad para el cumplimiento de las funciones y realización de actividades.
Estabilidad laboral.
Programación de capacitaciones acordes a las actividades y necesidades del cargo.
Pagos oportunos.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</si>
</sst>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font>
      <sz val="10"/>
      <color rgb="FF000000"/>
      <name val="Arial"/>
    </font>
    <font>
      <b/>
      <sz val="10"/>
      <color theme="1"/>
      <name val="Calibri"/>
      <family val="2"/>
    </font>
    <font>
      <b/>
      <sz val="11"/>
      <color theme="1"/>
      <name val="Arial"/>
      <family val="2"/>
    </font>
    <font>
      <sz val="11"/>
      <color theme="1"/>
      <name val="Arial"/>
      <family val="2"/>
    </font>
    <font>
      <sz val="10"/>
      <name val="Arial"/>
      <family val="2"/>
    </font>
    <font>
      <sz val="11"/>
      <color rgb="FF666666"/>
      <name val="Arial"/>
      <family val="2"/>
    </font>
    <font>
      <b/>
      <sz val="11"/>
      <color rgb="FF980000"/>
      <name val="Arial"/>
      <family val="2"/>
    </font>
    <font>
      <sz val="10"/>
      <color theme="1"/>
      <name val="Calibri"/>
      <family val="2"/>
    </font>
    <font>
      <sz val="10"/>
      <color rgb="FF000000"/>
      <name val="Calibri"/>
      <family val="2"/>
    </font>
    <font>
      <b/>
      <sz val="10"/>
      <color rgb="FF000000"/>
      <name val="Calibri"/>
      <family val="2"/>
    </font>
    <font>
      <b/>
      <sz val="14"/>
      <color theme="1"/>
      <name val="Calibri"/>
      <family val="2"/>
    </font>
    <font>
      <sz val="11"/>
      <color rgb="FF0B5394"/>
      <name val="Arial"/>
      <family val="2"/>
    </font>
    <font>
      <b/>
      <sz val="10"/>
      <color rgb="FFFFFFFF"/>
      <name val="Calibri"/>
      <family val="2"/>
    </font>
    <font>
      <sz val="11"/>
      <color rgb="FF000000"/>
      <name val="Arial"/>
      <family val="2"/>
    </font>
    <font>
      <sz val="10"/>
      <color rgb="FFFFFFFF"/>
      <name val="Calibri"/>
      <family val="2"/>
    </font>
    <font>
      <sz val="11"/>
      <color rgb="FF333333"/>
      <name val="Arial"/>
      <family val="2"/>
    </font>
    <font>
      <b/>
      <sz val="11"/>
      <color theme="1"/>
      <name val="Calibri"/>
      <family val="2"/>
    </font>
    <font>
      <b/>
      <sz val="11"/>
      <color rgb="FF000000"/>
      <name val="Arial"/>
      <family val="2"/>
    </font>
    <font>
      <b/>
      <sz val="11"/>
      <color rgb="FF000000"/>
      <name val="Calibri"/>
      <family val="2"/>
    </font>
    <font>
      <sz val="11"/>
      <color theme="1"/>
      <name val="Calibri"/>
      <family val="2"/>
    </font>
    <font>
      <sz val="12"/>
      <color rgb="FF666666"/>
      <name val="Arial"/>
      <family val="2"/>
    </font>
    <font>
      <b/>
      <sz val="15"/>
      <color rgb="FF444444"/>
      <name val="Lato"/>
    </font>
    <font>
      <b/>
      <sz val="14"/>
      <color theme="1"/>
      <name val="Arial"/>
      <family val="2"/>
    </font>
    <font>
      <b/>
      <sz val="14"/>
      <color rgb="FF000000"/>
      <name val="Arial"/>
      <family val="2"/>
    </font>
    <font>
      <sz val="10"/>
      <color theme="1"/>
      <name val="Arial"/>
      <family val="2"/>
    </font>
    <font>
      <b/>
      <sz val="12"/>
      <color theme="1"/>
      <name val="Arial"/>
      <family val="2"/>
    </font>
    <font>
      <b/>
      <sz val="10"/>
      <color theme="1"/>
      <name val="Arial"/>
      <family val="2"/>
    </font>
    <font>
      <sz val="12"/>
      <color theme="1"/>
      <name val="Arial"/>
      <family val="2"/>
    </font>
    <font>
      <b/>
      <sz val="12"/>
      <color rgb="FF000000"/>
      <name val="Arial"/>
      <family val="2"/>
    </font>
    <font>
      <b/>
      <sz val="11"/>
      <color rgb="FFFF0000"/>
      <name val="Arial"/>
      <family val="2"/>
    </font>
    <font>
      <sz val="12"/>
      <color rgb="FF000000"/>
      <name val="Arial"/>
      <family val="2"/>
    </font>
    <font>
      <sz val="10"/>
      <color theme="1"/>
      <name val="Times New Roman"/>
      <family val="1"/>
    </font>
    <font>
      <b/>
      <sz val="10"/>
      <color rgb="FF000000"/>
      <name val="Arial"/>
      <family val="2"/>
    </font>
    <font>
      <b/>
      <sz val="8"/>
      <color theme="1"/>
      <name val="Arial"/>
      <family val="2"/>
    </font>
    <font>
      <sz val="8"/>
      <color theme="1"/>
      <name val="Arial"/>
      <family val="2"/>
    </font>
    <font>
      <sz val="8"/>
      <color rgb="FF000000"/>
      <name val="Arial"/>
      <family val="2"/>
    </font>
    <font>
      <b/>
      <sz val="11"/>
      <color rgb="FF008000"/>
      <name val="Arial"/>
      <family val="2"/>
    </font>
    <font>
      <b/>
      <sz val="11"/>
      <color theme="0"/>
      <name val="Arial"/>
      <family val="2"/>
    </font>
    <font>
      <b/>
      <sz val="13"/>
      <color theme="1"/>
      <name val="Calibri"/>
      <family val="2"/>
    </font>
    <font>
      <b/>
      <sz val="12"/>
      <color theme="1"/>
      <name val="Calibri"/>
      <family val="2"/>
    </font>
    <font>
      <sz val="10"/>
      <color rgb="FF000000"/>
      <name val="Arial"/>
      <family val="2"/>
    </font>
    <font>
      <b/>
      <sz val="10"/>
      <name val="Arial"/>
      <family val="2"/>
    </font>
    <font>
      <sz val="12"/>
      <name val="Arial"/>
      <family val="2"/>
    </font>
    <font>
      <sz val="14"/>
      <name val="Arial"/>
      <family val="2"/>
    </font>
    <font>
      <sz val="11"/>
      <name val="Arial"/>
      <family val="2"/>
    </font>
    <font>
      <b/>
      <sz val="10"/>
      <color rgb="FF1F497D"/>
      <name val="Arial"/>
      <family val="2"/>
    </font>
    <font>
      <b/>
      <u/>
      <sz val="11"/>
      <color theme="1"/>
      <name val="Calibri"/>
      <family val="2"/>
    </font>
    <font>
      <b/>
      <sz val="9"/>
      <color indexed="81"/>
      <name val="Tahoma"/>
      <family val="2"/>
    </font>
  </fonts>
  <fills count="40">
    <fill>
      <patternFill patternType="none"/>
    </fill>
    <fill>
      <patternFill patternType="gray125"/>
    </fill>
    <fill>
      <patternFill patternType="solid">
        <fgColor rgb="FFB6D7A8"/>
        <bgColor rgb="FFB6D7A8"/>
      </patternFill>
    </fill>
    <fill>
      <patternFill patternType="solid">
        <fgColor rgb="FFE5B8B7"/>
        <bgColor rgb="FFE5B8B7"/>
      </patternFill>
    </fill>
    <fill>
      <patternFill patternType="solid">
        <fgColor rgb="FFFFFFFF"/>
        <bgColor rgb="FFFFFFFF"/>
      </patternFill>
    </fill>
    <fill>
      <patternFill patternType="solid">
        <fgColor rgb="FFD9EAD3"/>
        <bgColor rgb="FFD9EAD3"/>
      </patternFill>
    </fill>
    <fill>
      <patternFill patternType="solid">
        <fgColor rgb="FF93C47D"/>
        <bgColor rgb="FF93C47D"/>
      </patternFill>
    </fill>
    <fill>
      <patternFill patternType="solid">
        <fgColor rgb="FFFFF2CC"/>
        <bgColor rgb="FFFFF2CC"/>
      </patternFill>
    </fill>
    <fill>
      <patternFill patternType="solid">
        <fgColor rgb="FFFFE599"/>
        <bgColor rgb="FFFFE599"/>
      </patternFill>
    </fill>
    <fill>
      <patternFill patternType="solid">
        <fgColor rgb="FFC9DAF8"/>
        <bgColor rgb="FFC9DAF8"/>
      </patternFill>
    </fill>
    <fill>
      <patternFill patternType="solid">
        <fgColor rgb="FFFCE5CD"/>
        <bgColor rgb="FFFCE5CD"/>
      </patternFill>
    </fill>
    <fill>
      <patternFill patternType="solid">
        <fgColor rgb="FFD9D2E9"/>
        <bgColor rgb="FFD9D2E9"/>
      </patternFill>
    </fill>
    <fill>
      <patternFill patternType="solid">
        <fgColor rgb="FFB4A7D6"/>
        <bgColor rgb="FFB4A7D6"/>
      </patternFill>
    </fill>
    <fill>
      <patternFill patternType="solid">
        <fgColor rgb="FFA4C2F4"/>
        <bgColor rgb="FFA4C2F4"/>
      </patternFill>
    </fill>
    <fill>
      <patternFill patternType="solid">
        <fgColor rgb="FFDBE5F1"/>
        <bgColor rgb="FFDBE5F1"/>
      </patternFill>
    </fill>
    <fill>
      <patternFill patternType="solid">
        <fgColor rgb="FF95B3D7"/>
        <bgColor rgb="FF95B3D7"/>
      </patternFill>
    </fill>
    <fill>
      <patternFill patternType="solid">
        <fgColor rgb="FFC2D69B"/>
        <bgColor rgb="FFC2D69B"/>
      </patternFill>
    </fill>
    <fill>
      <patternFill patternType="solid">
        <fgColor rgb="FFC6D9F0"/>
        <bgColor rgb="FFC6D9F0"/>
      </patternFill>
    </fill>
    <fill>
      <patternFill patternType="solid">
        <fgColor rgb="FFF3CC5F"/>
        <bgColor rgb="FFF3CC5F"/>
      </patternFill>
    </fill>
    <fill>
      <patternFill patternType="solid">
        <fgColor rgb="FFFF0000"/>
        <bgColor rgb="FFFF0000"/>
      </patternFill>
    </fill>
    <fill>
      <patternFill patternType="solid">
        <fgColor rgb="FF92CDDC"/>
        <bgColor rgb="FF92CDDC"/>
      </patternFill>
    </fill>
    <fill>
      <patternFill patternType="solid">
        <fgColor rgb="FF3C78D8"/>
        <bgColor rgb="FF3C78D8"/>
      </patternFill>
    </fill>
    <fill>
      <patternFill patternType="solid">
        <fgColor rgb="FF6D9EEB"/>
        <bgColor rgb="FF6D9EEB"/>
      </patternFill>
    </fill>
    <fill>
      <patternFill patternType="solid">
        <fgColor rgb="FFF4CCCC"/>
        <bgColor rgb="FFF4CCCC"/>
      </patternFill>
    </fill>
    <fill>
      <patternFill patternType="solid">
        <fgColor rgb="FF4A86E8"/>
        <bgColor rgb="FF4A86E8"/>
      </patternFill>
    </fill>
    <fill>
      <patternFill patternType="solid">
        <fgColor rgb="FFCFE2F3"/>
        <bgColor rgb="FFCFE2F3"/>
      </patternFill>
    </fill>
    <fill>
      <patternFill patternType="solid">
        <fgColor rgb="FFEEECE1"/>
        <bgColor rgb="FFEEECE1"/>
      </patternFill>
    </fill>
    <fill>
      <patternFill patternType="solid">
        <fgColor rgb="FF0AF0A3"/>
        <bgColor rgb="FF0AF0A3"/>
      </patternFill>
    </fill>
    <fill>
      <patternFill patternType="solid">
        <fgColor theme="0"/>
        <bgColor theme="0"/>
      </patternFill>
    </fill>
    <fill>
      <patternFill patternType="solid">
        <fgColor rgb="FFA5A5A5"/>
        <bgColor rgb="FFA5A5A5"/>
      </patternFill>
    </fill>
    <fill>
      <patternFill patternType="solid">
        <fgColor rgb="FFDCE6F1"/>
        <bgColor rgb="FFDCE6F1"/>
      </patternFill>
    </fill>
    <fill>
      <patternFill patternType="solid">
        <fgColor rgb="FF0000FF"/>
        <bgColor rgb="FF0000FF"/>
      </patternFill>
    </fill>
    <fill>
      <patternFill patternType="solid">
        <fgColor rgb="FFDAEEF3"/>
        <bgColor rgb="FFDAEEF3"/>
      </patternFill>
    </fill>
    <fill>
      <patternFill patternType="solid">
        <fgColor rgb="FFFABF8F"/>
        <bgColor rgb="FFFABF8F"/>
      </patternFill>
    </fill>
    <fill>
      <patternFill patternType="solid">
        <fgColor rgb="FFFBD4B4"/>
        <bgColor rgb="FFFBD4B4"/>
      </patternFill>
    </fill>
    <fill>
      <patternFill patternType="solid">
        <fgColor rgb="FF8DB3E2"/>
        <bgColor rgb="FF8DB3E2"/>
      </patternFill>
    </fill>
    <fill>
      <patternFill patternType="solid">
        <fgColor rgb="FF92D050"/>
        <bgColor rgb="FF92D050"/>
      </patternFill>
    </fill>
    <fill>
      <patternFill patternType="solid">
        <fgColor rgb="FF3333FF"/>
        <bgColor rgb="FF3333FF"/>
      </patternFill>
    </fill>
    <fill>
      <patternFill patternType="solid">
        <fgColor rgb="FFFFC000"/>
        <bgColor rgb="FFFFC000"/>
      </patternFill>
    </fill>
    <fill>
      <patternFill patternType="solid">
        <fgColor rgb="FFD6E3BC"/>
        <bgColor rgb="FFD6E3BC"/>
      </patternFill>
    </fill>
  </fills>
  <borders count="17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31859B"/>
      </top>
      <bottom/>
      <diagonal/>
    </border>
    <border>
      <left/>
      <right style="thin">
        <color rgb="FF000000"/>
      </right>
      <top style="thin">
        <color rgb="FF000000"/>
      </top>
      <bottom style="thin">
        <color rgb="FF000000"/>
      </bottom>
      <diagonal/>
    </border>
    <border>
      <left/>
      <right/>
      <top/>
      <bottom/>
      <diagonal/>
    </border>
    <border>
      <left style="thin">
        <color rgb="FF6AA84F"/>
      </left>
      <right/>
      <top/>
      <bottom style="thin">
        <color rgb="FF6AA84F"/>
      </bottom>
      <diagonal/>
    </border>
    <border>
      <left/>
      <right/>
      <top/>
      <bottom style="thin">
        <color rgb="FF6AA84F"/>
      </bottom>
      <diagonal/>
    </border>
    <border>
      <left/>
      <right style="thin">
        <color rgb="FF6AA84F"/>
      </right>
      <top/>
      <bottom style="thin">
        <color rgb="FF6AA84F"/>
      </bottom>
      <diagonal/>
    </border>
    <border>
      <left style="medium">
        <color rgb="FF38761D"/>
      </left>
      <right/>
      <top/>
      <bottom/>
      <diagonal/>
    </border>
    <border>
      <left/>
      <right/>
      <top/>
      <bottom/>
      <diagonal/>
    </border>
    <border>
      <left/>
      <right style="medium">
        <color rgb="FF38761D"/>
      </right>
      <top/>
      <bottom/>
      <diagonal/>
    </border>
    <border>
      <left style="thin">
        <color rgb="FF6AA84F"/>
      </left>
      <right style="thin">
        <color rgb="FF6AA84F"/>
      </right>
      <top style="thin">
        <color rgb="FF6AA84F"/>
      </top>
      <bottom style="thin">
        <color rgb="FF6AA84F"/>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6AA84F"/>
      </left>
      <right style="thin">
        <color rgb="FF6AA84F"/>
      </right>
      <top style="thin">
        <color rgb="FF6AA84F"/>
      </top>
      <bottom/>
      <diagonal/>
    </border>
    <border>
      <left style="thin">
        <color rgb="FF000000"/>
      </left>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9900FF"/>
      </left>
      <right/>
      <top style="thin">
        <color rgb="FF9900FF"/>
      </top>
      <bottom style="thin">
        <color rgb="FF9900FF"/>
      </bottom>
      <diagonal/>
    </border>
    <border>
      <left/>
      <right style="thin">
        <color rgb="FF9900FF"/>
      </right>
      <top style="thin">
        <color rgb="FF9900FF"/>
      </top>
      <bottom style="thin">
        <color rgb="FF9900FF"/>
      </bottom>
      <diagonal/>
    </border>
    <border>
      <left/>
      <right/>
      <top/>
      <bottom/>
      <diagonal/>
    </border>
    <border>
      <left/>
      <right/>
      <top/>
      <bottom/>
      <diagonal/>
    </border>
    <border>
      <left style="medium">
        <color rgb="FF000000"/>
      </left>
      <right/>
      <top style="medium">
        <color rgb="FF000000"/>
      </top>
      <bottom/>
      <diagonal/>
    </border>
    <border>
      <left style="thin">
        <color rgb="FFFF9900"/>
      </left>
      <right/>
      <top/>
      <bottom/>
      <diagonal/>
    </border>
    <border>
      <left/>
      <right/>
      <top style="medium">
        <color rgb="FF000000"/>
      </top>
      <bottom/>
      <diagonal/>
    </border>
    <border>
      <left/>
      <right style="thin">
        <color rgb="FFFF9900"/>
      </right>
      <top/>
      <bottom/>
      <diagonal/>
    </border>
    <border>
      <left/>
      <right style="thin">
        <color rgb="FF000000"/>
      </right>
      <top style="medium">
        <color rgb="FF000000"/>
      </top>
      <bottom/>
      <diagonal/>
    </border>
    <border>
      <left style="thin">
        <color rgb="FF000000"/>
      </left>
      <right/>
      <top style="thin">
        <color rgb="FF000000"/>
      </top>
      <bottom/>
      <diagonal/>
    </border>
    <border>
      <left/>
      <right style="thin">
        <color rgb="FFFF0000"/>
      </right>
      <top/>
      <bottom/>
      <diagonal/>
    </border>
    <border>
      <left/>
      <right/>
      <top style="thin">
        <color rgb="FF000000"/>
      </top>
      <bottom/>
      <diagonal/>
    </border>
    <border>
      <left/>
      <right/>
      <top/>
      <bottom/>
      <diagonal/>
    </border>
    <border>
      <left style="thin">
        <color rgb="FFFF9900"/>
      </left>
      <right/>
      <top/>
      <bottom style="thin">
        <color rgb="FFFF9900"/>
      </bottom>
      <diagonal/>
    </border>
    <border>
      <left/>
      <right style="thin">
        <color rgb="FF000000"/>
      </right>
      <top style="thin">
        <color rgb="FF000000"/>
      </top>
      <bottom/>
      <diagonal/>
    </border>
    <border>
      <left/>
      <right style="thin">
        <color rgb="FFFF9900"/>
      </right>
      <top/>
      <bottom style="thin">
        <color rgb="FFFF9900"/>
      </bottom>
      <diagonal/>
    </border>
    <border>
      <left/>
      <right/>
      <top style="medium">
        <color rgb="FF000000"/>
      </top>
      <bottom/>
      <diagonal/>
    </border>
    <border>
      <left/>
      <right/>
      <top/>
      <bottom style="thin">
        <color rgb="FFFF0000"/>
      </bottom>
      <diagonal/>
    </border>
    <border>
      <left/>
      <right/>
      <top style="medium">
        <color rgb="FF000000"/>
      </top>
      <bottom/>
      <diagonal/>
    </border>
    <border>
      <left/>
      <right style="thin">
        <color rgb="FFFF0000"/>
      </right>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bottom/>
      <diagonal/>
    </border>
    <border>
      <left/>
      <right style="thin">
        <color rgb="FF000000"/>
      </right>
      <top style="thin">
        <color rgb="FF000000"/>
      </top>
      <bottom/>
      <diagonal/>
    </border>
    <border>
      <left/>
      <right/>
      <top/>
      <bottom/>
      <diagonal/>
    </border>
    <border>
      <left style="thin">
        <color rgb="FFFF9900"/>
      </left>
      <right style="thin">
        <color rgb="FFFF9900"/>
      </right>
      <top style="thin">
        <color rgb="FFFF9900"/>
      </top>
      <bottom style="thin">
        <color rgb="FFFF9900"/>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style="thin">
        <color rgb="FFFF0000"/>
      </right>
      <top style="thin">
        <color rgb="FFFF0000"/>
      </top>
      <bottom style="thin">
        <color rgb="FFFF0000"/>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rgb="FFFF0000"/>
      </left>
      <right style="thin">
        <color rgb="FFFF0000"/>
      </right>
      <top style="thin">
        <color rgb="FFFF0000"/>
      </top>
      <bottom style="thin">
        <color rgb="FFFF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top/>
      <bottom style="thin">
        <color rgb="FF000000"/>
      </bottom>
      <diagonal/>
    </border>
    <border>
      <left/>
      <right/>
      <top/>
      <bottom style="thin">
        <color rgb="FF000000"/>
      </bottom>
      <diagonal/>
    </border>
    <border>
      <left style="thin">
        <color rgb="FFFF9900"/>
      </left>
      <right style="thin">
        <color rgb="FFFF9900"/>
      </right>
      <top style="thin">
        <color rgb="FFFF9900"/>
      </top>
      <bottom/>
      <diagonal/>
    </border>
    <border>
      <left style="thin">
        <color rgb="FF000000"/>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style="thin">
        <color rgb="FF6AA84F"/>
      </left>
      <right/>
      <top style="thin">
        <color rgb="FF6AA84F"/>
      </top>
      <bottom style="thin">
        <color rgb="FF6AA84F"/>
      </bottom>
      <diagonal/>
    </border>
    <border>
      <left/>
      <right style="thin">
        <color rgb="FF6AA84F"/>
      </right>
      <top style="thin">
        <color rgb="FF6AA84F"/>
      </top>
      <bottom style="thin">
        <color rgb="FF6AA84F"/>
      </bottom>
      <diagonal/>
    </border>
    <border>
      <left style="thin">
        <color rgb="FF0000FF"/>
      </left>
      <right style="thin">
        <color rgb="FF0000FF"/>
      </right>
      <top style="thin">
        <color rgb="FF0000FF"/>
      </top>
      <bottom style="thin">
        <color rgb="FF0000FF"/>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thin">
        <color rgb="FF1F497D"/>
      </left>
      <right style="thin">
        <color rgb="FF1F497D"/>
      </right>
      <top style="thin">
        <color rgb="FF1F497D"/>
      </top>
      <bottom style="thin">
        <color rgb="FF1F497D"/>
      </bottom>
      <diagonal/>
    </border>
    <border>
      <left/>
      <right style="medium">
        <color rgb="FF000000"/>
      </right>
      <top/>
      <bottom style="medium">
        <color rgb="FF000000"/>
      </bottom>
      <diagonal/>
    </border>
    <border>
      <left style="thin">
        <color rgb="FF1F497D"/>
      </left>
      <right style="thin">
        <color rgb="FF1F497D"/>
      </right>
      <top style="thin">
        <color rgb="FF1F497D"/>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1F497D"/>
      </left>
      <right style="thin">
        <color rgb="FF1F497D"/>
      </right>
      <top/>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thin">
        <color rgb="FF000000"/>
      </right>
      <top/>
      <bottom/>
      <diagonal/>
    </border>
    <border>
      <left style="thin">
        <color rgb="FF1F497D"/>
      </left>
      <right style="thin">
        <color rgb="FF1F497D"/>
      </right>
      <top/>
      <bottom style="thin">
        <color rgb="FF1F497D"/>
      </bottom>
      <diagonal/>
    </border>
    <border>
      <left style="thin">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diagonal/>
    </border>
    <border>
      <left style="double">
        <color rgb="FF3F3F3F"/>
      </left>
      <right style="double">
        <color rgb="FF3F3F3F"/>
      </right>
      <top/>
      <bottom style="double">
        <color rgb="FF3F3F3F"/>
      </bottom>
      <diagonal/>
    </border>
    <border>
      <left style="thin">
        <color rgb="FF000000"/>
      </left>
      <right/>
      <top style="medium">
        <color rgb="FF000000"/>
      </top>
      <bottom/>
      <diagonal/>
    </border>
    <border>
      <left style="thin">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9">
    <xf numFmtId="0" fontId="0" fillId="0" borderId="0" xfId="0" applyFont="1" applyAlignment="1"/>
    <xf numFmtId="0" fontId="3" fillId="0" borderId="0" xfId="0" applyFont="1" applyAlignment="1">
      <alignment horizontal="center"/>
    </xf>
    <xf numFmtId="0" fontId="3" fillId="0" borderId="3" xfId="0" applyFont="1" applyBorder="1" applyAlignment="1">
      <alignment horizontal="center"/>
    </xf>
    <xf numFmtId="0" fontId="2" fillId="0" borderId="3" xfId="0" applyFont="1" applyBorder="1" applyAlignment="1">
      <alignment horizontal="center" vertical="center"/>
    </xf>
    <xf numFmtId="0" fontId="5" fillId="4" borderId="5" xfId="0" applyFont="1" applyFill="1" applyBorder="1" applyAlignment="1">
      <alignment wrapText="1"/>
    </xf>
    <xf numFmtId="0" fontId="3" fillId="0" borderId="0" xfId="0" applyFont="1"/>
    <xf numFmtId="0" fontId="2" fillId="0" borderId="0" xfId="0" applyFont="1" applyAlignment="1">
      <alignment horizontal="center" vertical="center"/>
    </xf>
    <xf numFmtId="0" fontId="6" fillId="8" borderId="12" xfId="0" applyFont="1" applyFill="1" applyBorder="1" applyAlignment="1">
      <alignment horizontal="center" wrapText="1"/>
    </xf>
    <xf numFmtId="0" fontId="6" fillId="10" borderId="12" xfId="0" applyFont="1" applyFill="1" applyBorder="1" applyAlignment="1">
      <alignment horizontal="center" wrapText="1"/>
    </xf>
    <xf numFmtId="0" fontId="9" fillId="0" borderId="0" xfId="0" applyFont="1" applyAlignment="1">
      <alignment horizontal="center" vertical="center"/>
    </xf>
    <xf numFmtId="0" fontId="6" fillId="9" borderId="12" xfId="0" applyFont="1" applyFill="1" applyBorder="1" applyAlignment="1">
      <alignment horizontal="center" wrapText="1"/>
    </xf>
    <xf numFmtId="0" fontId="6" fillId="11" borderId="12" xfId="0" applyFont="1" applyFill="1" applyBorder="1" applyAlignment="1">
      <alignment horizontal="center" wrapText="1"/>
    </xf>
    <xf numFmtId="0" fontId="6" fillId="12" borderId="12" xfId="0" applyFont="1" applyFill="1" applyBorder="1" applyAlignment="1">
      <alignment horizontal="center" wrapText="1"/>
    </xf>
    <xf numFmtId="0" fontId="11" fillId="8" borderId="12" xfId="0" applyFont="1" applyFill="1" applyBorder="1" applyAlignment="1">
      <alignment wrapText="1"/>
    </xf>
    <xf numFmtId="0" fontId="12" fillId="0" borderId="0" xfId="0" applyFont="1" applyAlignment="1">
      <alignment horizontal="center" vertical="center" wrapText="1"/>
    </xf>
    <xf numFmtId="0" fontId="11" fillId="10" borderId="12" xfId="0" applyFont="1" applyFill="1" applyBorder="1" applyAlignment="1">
      <alignment wrapText="1"/>
    </xf>
    <xf numFmtId="0" fontId="2" fillId="4" borderId="5" xfId="0" applyFont="1" applyFill="1" applyBorder="1" applyAlignment="1">
      <alignment horizontal="center" vertical="center" wrapText="1"/>
    </xf>
    <xf numFmtId="0" fontId="11" fillId="9" borderId="12" xfId="0" applyFont="1" applyFill="1" applyBorder="1" applyAlignment="1">
      <alignment wrapText="1"/>
    </xf>
    <xf numFmtId="0" fontId="11" fillId="11" borderId="12" xfId="0" applyFont="1" applyFill="1" applyBorder="1" applyAlignment="1">
      <alignment wrapText="1"/>
    </xf>
    <xf numFmtId="0" fontId="7" fillId="0" borderId="0" xfId="0" applyFont="1"/>
    <xf numFmtId="0" fontId="11" fillId="12" borderId="12" xfId="0" applyFont="1" applyFill="1" applyBorder="1" applyAlignment="1">
      <alignment wrapText="1"/>
    </xf>
    <xf numFmtId="0" fontId="11" fillId="8" borderId="18" xfId="0" applyFont="1" applyFill="1" applyBorder="1" applyAlignment="1">
      <alignment wrapText="1"/>
    </xf>
    <xf numFmtId="0" fontId="11" fillId="10" borderId="18" xfId="0" applyFont="1" applyFill="1" applyBorder="1" applyAlignment="1">
      <alignment wrapText="1"/>
    </xf>
    <xf numFmtId="0" fontId="11" fillId="9" borderId="18" xfId="0" applyFont="1" applyFill="1" applyBorder="1" applyAlignment="1">
      <alignment wrapText="1"/>
    </xf>
    <xf numFmtId="0" fontId="2" fillId="4" borderId="20" xfId="0" applyFont="1" applyFill="1" applyBorder="1" applyAlignment="1">
      <alignment vertical="center" wrapText="1"/>
    </xf>
    <xf numFmtId="0" fontId="11" fillId="11" borderId="18" xfId="0" applyFont="1" applyFill="1" applyBorder="1" applyAlignment="1">
      <alignment wrapText="1"/>
    </xf>
    <xf numFmtId="0" fontId="2" fillId="4" borderId="5" xfId="0" applyFont="1" applyFill="1" applyBorder="1" applyAlignment="1">
      <alignment vertical="center" wrapText="1"/>
    </xf>
    <xf numFmtId="0" fontId="11" fillId="12" borderId="18" xfId="0" applyFont="1" applyFill="1" applyBorder="1" applyAlignment="1">
      <alignment wrapText="1"/>
    </xf>
    <xf numFmtId="0" fontId="15" fillId="4" borderId="5" xfId="0" applyFont="1" applyFill="1" applyBorder="1"/>
    <xf numFmtId="0" fontId="5" fillId="4" borderId="5" xfId="0" applyFont="1" applyFill="1" applyBorder="1"/>
    <xf numFmtId="0" fontId="5" fillId="0" borderId="0" xfId="0" applyFont="1"/>
    <xf numFmtId="0" fontId="3" fillId="0" borderId="0" xfId="0" applyFont="1" applyAlignment="1">
      <alignment horizontal="left"/>
    </xf>
    <xf numFmtId="0" fontId="15" fillId="4" borderId="5" xfId="0" applyFont="1" applyFill="1" applyBorder="1" applyAlignment="1">
      <alignment wrapText="1"/>
    </xf>
    <xf numFmtId="0" fontId="1" fillId="4" borderId="47" xfId="0" applyFont="1" applyFill="1" applyBorder="1" applyAlignment="1">
      <alignment horizontal="center"/>
    </xf>
    <xf numFmtId="0" fontId="1" fillId="4" borderId="49" xfId="0" applyFont="1" applyFill="1" applyBorder="1" applyAlignment="1">
      <alignment horizontal="center"/>
    </xf>
    <xf numFmtId="0" fontId="7" fillId="0" borderId="0" xfId="0" applyFont="1" applyAlignment="1">
      <alignment horizontal="center"/>
    </xf>
    <xf numFmtId="0" fontId="19" fillId="10" borderId="50" xfId="0" applyFont="1" applyFill="1" applyBorder="1" applyAlignment="1">
      <alignment horizontal="center" vertical="center"/>
    </xf>
    <xf numFmtId="0" fontId="19" fillId="10" borderId="50" xfId="0" applyFont="1" applyFill="1" applyBorder="1" applyAlignment="1">
      <alignment horizontal="left" vertical="center"/>
    </xf>
    <xf numFmtId="0" fontId="15" fillId="0" borderId="0" xfId="0" applyFont="1"/>
    <xf numFmtId="0" fontId="20" fillId="4" borderId="5" xfId="0" applyFont="1" applyFill="1" applyBorder="1"/>
    <xf numFmtId="0" fontId="19" fillId="23" borderId="53" xfId="0" applyFont="1" applyFill="1" applyBorder="1" applyAlignment="1">
      <alignment horizontal="center" vertical="center"/>
    </xf>
    <xf numFmtId="0" fontId="21" fillId="4" borderId="5" xfId="0" applyFont="1" applyFill="1" applyBorder="1"/>
    <xf numFmtId="0" fontId="19" fillId="23" borderId="57" xfId="0" applyFont="1" applyFill="1" applyBorder="1" applyAlignment="1">
      <alignment horizontal="left" vertical="center"/>
    </xf>
    <xf numFmtId="0" fontId="2" fillId="22" borderId="58" xfId="0" applyFont="1" applyFill="1" applyBorder="1" applyAlignment="1">
      <alignment horizontal="center" vertical="center" wrapText="1"/>
    </xf>
    <xf numFmtId="0" fontId="19" fillId="4" borderId="50" xfId="0" applyFont="1" applyFill="1" applyBorder="1" applyAlignment="1">
      <alignment horizontal="center" vertical="center"/>
    </xf>
    <xf numFmtId="0" fontId="19" fillId="4" borderId="50" xfId="0" applyFont="1" applyFill="1" applyBorder="1" applyAlignment="1">
      <alignment horizontal="left" vertical="center"/>
    </xf>
    <xf numFmtId="0" fontId="19" fillId="0" borderId="53" xfId="0" applyFont="1" applyBorder="1" applyAlignment="1">
      <alignment horizontal="center" vertical="center"/>
    </xf>
    <xf numFmtId="0" fontId="19" fillId="0" borderId="57" xfId="0" applyFont="1" applyBorder="1" applyAlignment="1">
      <alignment horizontal="left" vertical="center"/>
    </xf>
    <xf numFmtId="0" fontId="7" fillId="4" borderId="5" xfId="0" applyFont="1" applyFill="1" applyBorder="1" applyAlignment="1">
      <alignment wrapText="1"/>
    </xf>
    <xf numFmtId="0" fontId="19" fillId="23" borderId="57" xfId="0" applyFont="1" applyFill="1" applyBorder="1" applyAlignment="1">
      <alignment horizontal="left" vertical="center"/>
    </xf>
    <xf numFmtId="0" fontId="19" fillId="4" borderId="65" xfId="0" applyFont="1" applyFill="1" applyBorder="1" applyAlignment="1">
      <alignment horizontal="center" vertical="center"/>
    </xf>
    <xf numFmtId="0" fontId="19" fillId="4" borderId="65" xfId="0" applyFont="1" applyFill="1" applyBorder="1" applyAlignment="1">
      <alignment horizontal="left" vertical="center"/>
    </xf>
    <xf numFmtId="0" fontId="22" fillId="0" borderId="0" xfId="0" applyFont="1" applyAlignment="1">
      <alignment horizontal="center" vertical="center" wrapText="1"/>
    </xf>
    <xf numFmtId="0" fontId="19" fillId="0" borderId="69" xfId="0" applyFont="1" applyBorder="1" applyAlignment="1">
      <alignment horizontal="center" vertical="center"/>
    </xf>
    <xf numFmtId="0" fontId="24" fillId="0" borderId="0" xfId="0" applyFont="1"/>
    <xf numFmtId="0" fontId="19" fillId="0" borderId="70" xfId="0" applyFont="1" applyBorder="1" applyAlignment="1">
      <alignment horizontal="left" vertical="center"/>
    </xf>
    <xf numFmtId="0" fontId="19" fillId="25" borderId="75" xfId="0" applyFont="1" applyFill="1" applyBorder="1" applyAlignment="1">
      <alignment horizontal="center" vertical="center"/>
    </xf>
    <xf numFmtId="0" fontId="19" fillId="25" borderId="71" xfId="0" applyFont="1" applyFill="1" applyBorder="1" applyAlignment="1">
      <alignment horizontal="left" vertical="center"/>
    </xf>
    <xf numFmtId="0" fontId="19" fillId="5" borderId="12" xfId="0" applyFont="1" applyFill="1" applyBorder="1" applyAlignment="1">
      <alignment horizontal="center" vertical="center"/>
    </xf>
    <xf numFmtId="0" fontId="2" fillId="0" borderId="0" xfId="0" applyFont="1" applyAlignment="1">
      <alignment horizontal="center" wrapText="1"/>
    </xf>
    <xf numFmtId="0" fontId="19" fillId="5" borderId="12" xfId="0" applyFont="1" applyFill="1" applyBorder="1" applyAlignment="1">
      <alignment horizontal="left" vertical="center"/>
    </xf>
    <xf numFmtId="0" fontId="2" fillId="26" borderId="80" xfId="0" applyFont="1" applyFill="1" applyBorder="1" applyAlignment="1">
      <alignment horizontal="center" vertical="center" wrapText="1"/>
    </xf>
    <xf numFmtId="0" fontId="19" fillId="0" borderId="75" xfId="0" applyFont="1" applyBorder="1" applyAlignment="1">
      <alignment horizontal="center" vertical="center"/>
    </xf>
    <xf numFmtId="0" fontId="19" fillId="0" borderId="71" xfId="0" applyFont="1" applyBorder="1" applyAlignment="1">
      <alignment horizontal="left" vertical="center"/>
    </xf>
    <xf numFmtId="0" fontId="26" fillId="26" borderId="80" xfId="0" applyFont="1" applyFill="1" applyBorder="1" applyAlignment="1">
      <alignment horizontal="center" vertical="center" wrapText="1"/>
    </xf>
    <xf numFmtId="0" fontId="19" fillId="0" borderId="12" xfId="0" applyFont="1" applyBorder="1" applyAlignment="1">
      <alignment horizontal="center" vertical="center"/>
    </xf>
    <xf numFmtId="0" fontId="19" fillId="0" borderId="12" xfId="0" applyFont="1" applyBorder="1" applyAlignment="1">
      <alignment horizontal="left" vertical="center"/>
    </xf>
    <xf numFmtId="0" fontId="2" fillId="0" borderId="80" xfId="0" applyFont="1" applyBorder="1" applyAlignment="1">
      <alignment horizontal="center" vertical="center"/>
    </xf>
    <xf numFmtId="0" fontId="2" fillId="22" borderId="15" xfId="0" applyFont="1" applyFill="1" applyBorder="1" applyAlignment="1">
      <alignment horizontal="center" vertical="center" wrapText="1"/>
    </xf>
    <xf numFmtId="0" fontId="19" fillId="0" borderId="0" xfId="0" applyFont="1"/>
    <xf numFmtId="0" fontId="17" fillId="22" borderId="88" xfId="0" applyFont="1" applyFill="1" applyBorder="1" applyAlignment="1">
      <alignment horizontal="center" vertical="center" wrapText="1"/>
    </xf>
    <xf numFmtId="0" fontId="17" fillId="22" borderId="90" xfId="0" applyFont="1" applyFill="1" applyBorder="1" applyAlignment="1">
      <alignment horizontal="center" vertical="center" wrapText="1"/>
    </xf>
    <xf numFmtId="0" fontId="2" fillId="22" borderId="91" xfId="0" applyFont="1" applyFill="1" applyBorder="1" applyAlignment="1">
      <alignment horizontal="center" vertical="center" wrapText="1"/>
    </xf>
    <xf numFmtId="0" fontId="17" fillId="22" borderId="88" xfId="0" applyFont="1" applyFill="1" applyBorder="1" applyAlignment="1">
      <alignment horizontal="center" vertical="center" wrapText="1"/>
    </xf>
    <xf numFmtId="0" fontId="2" fillId="22" borderId="90" xfId="0" applyFont="1" applyFill="1" applyBorder="1" applyAlignment="1">
      <alignment horizontal="center" vertical="center" wrapText="1"/>
    </xf>
    <xf numFmtId="0" fontId="2" fillId="0" borderId="95" xfId="0" applyFont="1" applyBorder="1" applyAlignment="1">
      <alignment horizontal="center" vertical="center"/>
    </xf>
    <xf numFmtId="0" fontId="25" fillId="26" borderId="98" xfId="0" applyFont="1" applyFill="1" applyBorder="1" applyAlignment="1">
      <alignment vertical="center" wrapText="1"/>
    </xf>
    <xf numFmtId="0" fontId="13" fillId="0" borderId="15" xfId="0" applyFont="1" applyBorder="1" applyAlignment="1">
      <alignment horizontal="left" vertical="center" wrapText="1"/>
    </xf>
    <xf numFmtId="0" fontId="26" fillId="15" borderId="103" xfId="0" applyFont="1" applyFill="1" applyBorder="1" applyAlignment="1">
      <alignment horizontal="center" vertical="center"/>
    </xf>
    <xf numFmtId="0" fontId="13" fillId="0" borderId="1" xfId="0" applyFont="1" applyBorder="1" applyAlignment="1">
      <alignment horizontal="left" vertical="center" wrapText="1"/>
    </xf>
    <xf numFmtId="0" fontId="27" fillId="0" borderId="105" xfId="0" applyFont="1" applyBorder="1" applyAlignment="1">
      <alignment vertical="center" wrapText="1"/>
    </xf>
    <xf numFmtId="0" fontId="17" fillId="28" borderId="106" xfId="0" applyFont="1" applyFill="1" applyBorder="1" applyAlignment="1">
      <alignment horizontal="center" vertical="center" wrapText="1"/>
    </xf>
    <xf numFmtId="0" fontId="27" fillId="0" borderId="105" xfId="0" applyFont="1" applyBorder="1" applyAlignment="1">
      <alignment horizontal="center" vertical="center" wrapText="1"/>
    </xf>
    <xf numFmtId="0" fontId="17" fillId="28" borderId="83" xfId="0" applyFont="1" applyFill="1" applyBorder="1" applyAlignment="1">
      <alignment horizontal="center" vertical="center" wrapText="1"/>
    </xf>
    <xf numFmtId="0" fontId="24" fillId="0" borderId="81" xfId="0" applyFont="1" applyBorder="1" applyAlignment="1">
      <alignment vertical="center" wrapText="1"/>
    </xf>
    <xf numFmtId="0" fontId="27" fillId="0" borderId="107" xfId="0" applyFont="1" applyBorder="1" applyAlignment="1">
      <alignment horizontal="center" vertical="center"/>
    </xf>
    <xf numFmtId="0" fontId="0" fillId="27" borderId="103" xfId="0" applyFont="1" applyFill="1" applyBorder="1" applyAlignment="1">
      <alignment horizontal="center" vertical="center"/>
    </xf>
    <xf numFmtId="0" fontId="2" fillId="28" borderId="108" xfId="0" applyFont="1" applyFill="1" applyBorder="1" applyAlignment="1">
      <alignment horizontal="center" vertical="center" wrapText="1"/>
    </xf>
    <xf numFmtId="0" fontId="2" fillId="28" borderId="83" xfId="0" applyFont="1" applyFill="1" applyBorder="1" applyAlignment="1">
      <alignment horizontal="center" vertical="center" wrapText="1"/>
    </xf>
    <xf numFmtId="0" fontId="24" fillId="27" borderId="103" xfId="0" applyFont="1" applyFill="1" applyBorder="1" applyAlignment="1">
      <alignment horizontal="center" vertical="center"/>
    </xf>
    <xf numFmtId="0" fontId="24" fillId="29" borderId="103" xfId="0" applyFont="1" applyFill="1" applyBorder="1" applyAlignment="1">
      <alignment horizontal="center" vertical="center"/>
    </xf>
    <xf numFmtId="0" fontId="2" fillId="28" borderId="106" xfId="0" applyFont="1" applyFill="1" applyBorder="1" applyAlignment="1">
      <alignment horizontal="center" vertical="center" wrapText="1"/>
    </xf>
    <xf numFmtId="0" fontId="27" fillId="0" borderId="110" xfId="0" applyFont="1" applyBorder="1" applyAlignment="1">
      <alignment vertical="center" wrapText="1"/>
    </xf>
    <xf numFmtId="0" fontId="26" fillId="30" borderId="111" xfId="0" applyFont="1" applyFill="1" applyBorder="1" applyAlignment="1">
      <alignment horizontal="center" vertical="center" wrapText="1"/>
    </xf>
    <xf numFmtId="0" fontId="27" fillId="0" borderId="110" xfId="0" applyFont="1" applyBorder="1" applyAlignment="1">
      <alignment horizontal="center" vertical="center" wrapText="1"/>
    </xf>
    <xf numFmtId="0" fontId="2" fillId="28" borderId="112" xfId="0" applyFont="1" applyFill="1" applyBorder="1" applyAlignment="1">
      <alignment horizontal="center" vertical="center" wrapText="1"/>
    </xf>
    <xf numFmtId="0" fontId="27" fillId="0" borderId="90" xfId="0" applyFont="1" applyBorder="1" applyAlignment="1">
      <alignment horizontal="center" vertical="center" wrapText="1"/>
    </xf>
    <xf numFmtId="0" fontId="26" fillId="30" borderId="103" xfId="0" applyFont="1" applyFill="1" applyBorder="1" applyAlignment="1">
      <alignment horizontal="center" vertical="center" wrapText="1"/>
    </xf>
    <xf numFmtId="0" fontId="2" fillId="28" borderId="105" xfId="0" applyFont="1" applyFill="1" applyBorder="1" applyAlignment="1">
      <alignment horizontal="center" vertical="center" wrapText="1"/>
    </xf>
    <xf numFmtId="0" fontId="27" fillId="0" borderId="113" xfId="0" applyFont="1" applyBorder="1" applyAlignment="1">
      <alignment horizontal="center" vertical="center"/>
    </xf>
    <xf numFmtId="0" fontId="2" fillId="28" borderId="107" xfId="0" applyFont="1" applyFill="1" applyBorder="1" applyAlignment="1">
      <alignment horizontal="center" vertical="center" wrapText="1"/>
    </xf>
    <xf numFmtId="0" fontId="24" fillId="0" borderId="81" xfId="0" applyFont="1" applyBorder="1" applyAlignment="1">
      <alignment horizontal="center" vertical="center"/>
    </xf>
    <xf numFmtId="0" fontId="26" fillId="0" borderId="80" xfId="0" applyFont="1" applyBorder="1" applyAlignment="1">
      <alignment horizontal="center" vertical="center"/>
    </xf>
    <xf numFmtId="0" fontId="24" fillId="0" borderId="97" xfId="0" applyFont="1" applyBorder="1" applyAlignment="1">
      <alignment horizontal="center" vertical="center"/>
    </xf>
    <xf numFmtId="0" fontId="17" fillId="28" borderId="114" xfId="0" applyFont="1" applyFill="1" applyBorder="1" applyAlignment="1">
      <alignment horizontal="center" vertical="center" wrapText="1"/>
    </xf>
    <xf numFmtId="0" fontId="27" fillId="0" borderId="80" xfId="0" applyFont="1" applyBorder="1" applyAlignment="1">
      <alignment horizontal="left" vertical="center" wrapText="1"/>
    </xf>
    <xf numFmtId="0" fontId="2" fillId="31" borderId="115" xfId="0" applyFont="1" applyFill="1" applyBorder="1" applyAlignment="1">
      <alignment horizontal="center" vertical="center" wrapText="1"/>
    </xf>
    <xf numFmtId="0" fontId="29" fillId="4" borderId="116" xfId="0" applyFont="1" applyFill="1" applyBorder="1" applyAlignment="1">
      <alignment horizontal="center" vertical="center" wrapText="1"/>
    </xf>
    <xf numFmtId="0" fontId="2" fillId="4" borderId="115" xfId="0" applyFont="1" applyFill="1" applyBorder="1" applyAlignment="1">
      <alignment horizontal="center" vertical="center" wrapText="1"/>
    </xf>
    <xf numFmtId="0" fontId="2" fillId="4" borderId="119" xfId="0" applyFont="1" applyFill="1" applyBorder="1" applyAlignment="1">
      <alignment horizontal="center" vertical="center" wrapText="1"/>
    </xf>
    <xf numFmtId="0" fontId="27" fillId="32" borderId="120" xfId="0" applyFont="1" applyFill="1" applyBorder="1" applyAlignment="1">
      <alignment vertical="center" wrapText="1"/>
    </xf>
    <xf numFmtId="0" fontId="13" fillId="4" borderId="15" xfId="0" applyFont="1" applyFill="1" applyBorder="1" applyAlignment="1">
      <alignment horizontal="left" vertical="center" wrapText="1"/>
    </xf>
    <xf numFmtId="0" fontId="31" fillId="0" borderId="0" xfId="0" applyFont="1"/>
    <xf numFmtId="0" fontId="13" fillId="0" borderId="79" xfId="0" applyFont="1" applyBorder="1" applyAlignment="1">
      <alignment horizontal="left" vertical="center" wrapText="1"/>
    </xf>
    <xf numFmtId="0" fontId="27" fillId="32" borderId="120" xfId="0" applyFont="1" applyFill="1" applyBorder="1" applyAlignment="1">
      <alignment horizontal="center" vertical="center" wrapText="1"/>
    </xf>
    <xf numFmtId="0" fontId="2" fillId="28" borderId="121" xfId="0" applyFont="1" applyFill="1" applyBorder="1" applyAlignment="1">
      <alignment horizontal="center" vertical="center" wrapText="1"/>
    </xf>
    <xf numFmtId="0" fontId="24" fillId="0" borderId="100" xfId="0" applyFont="1" applyBorder="1" applyAlignment="1">
      <alignment vertical="center" wrapText="1"/>
    </xf>
    <xf numFmtId="0" fontId="27" fillId="32" borderId="120" xfId="0" applyFont="1" applyFill="1" applyBorder="1" applyAlignment="1">
      <alignment horizontal="center" vertical="center"/>
    </xf>
    <xf numFmtId="0" fontId="2" fillId="28" borderId="15" xfId="0" applyFont="1" applyFill="1" applyBorder="1" applyAlignment="1">
      <alignment horizontal="center" vertical="center" wrapText="1"/>
    </xf>
    <xf numFmtId="0" fontId="2" fillId="28" borderId="123" xfId="0" applyFont="1" applyFill="1" applyBorder="1" applyAlignment="1">
      <alignment horizontal="center" vertical="center" wrapText="1"/>
    </xf>
    <xf numFmtId="0" fontId="24" fillId="0" borderId="99" xfId="0" applyFont="1" applyBorder="1" applyAlignment="1">
      <alignment vertical="center" wrapText="1"/>
    </xf>
    <xf numFmtId="0" fontId="27" fillId="32" borderId="124" xfId="0" applyFont="1" applyFill="1" applyBorder="1" applyAlignment="1">
      <alignment vertical="center" wrapText="1"/>
    </xf>
    <xf numFmtId="0" fontId="27" fillId="32" borderId="124" xfId="0" applyFont="1" applyFill="1" applyBorder="1" applyAlignment="1">
      <alignment horizontal="center" vertical="center" wrapText="1"/>
    </xf>
    <xf numFmtId="0" fontId="27" fillId="32" borderId="125" xfId="0" applyFont="1" applyFill="1" applyBorder="1" applyAlignment="1">
      <alignment horizontal="center" vertical="center" wrapText="1"/>
    </xf>
    <xf numFmtId="0" fontId="24" fillId="0" borderId="99" xfId="0" applyFont="1" applyBorder="1"/>
    <xf numFmtId="0" fontId="29" fillId="4" borderId="115" xfId="0" applyFont="1" applyFill="1" applyBorder="1" applyAlignment="1">
      <alignment horizontal="center" vertical="center" wrapText="1"/>
    </xf>
    <xf numFmtId="0" fontId="24" fillId="0" borderId="100" xfId="0" applyFont="1" applyBorder="1"/>
    <xf numFmtId="0" fontId="27" fillId="32" borderId="124" xfId="0" applyFont="1" applyFill="1" applyBorder="1" applyAlignment="1">
      <alignment horizontal="center" vertical="center"/>
    </xf>
    <xf numFmtId="0" fontId="24" fillId="0" borderId="102" xfId="0" applyFont="1" applyBorder="1"/>
    <xf numFmtId="0" fontId="13" fillId="0" borderId="55" xfId="0" applyFont="1" applyBorder="1" applyAlignment="1">
      <alignment horizontal="left" vertical="top" wrapText="1"/>
    </xf>
    <xf numFmtId="0" fontId="27" fillId="0" borderId="95" xfId="0" applyFont="1" applyBorder="1" applyAlignment="1">
      <alignment horizontal="left" vertical="center" wrapText="1"/>
    </xf>
    <xf numFmtId="0" fontId="2" fillId="28" borderId="114" xfId="0" applyFont="1" applyFill="1" applyBorder="1" applyAlignment="1">
      <alignment horizontal="center" vertical="center" wrapText="1"/>
    </xf>
    <xf numFmtId="0" fontId="25" fillId="26" borderId="126" xfId="0" applyFont="1" applyFill="1" applyBorder="1" applyAlignment="1">
      <alignment horizontal="center" vertical="center" wrapText="1"/>
    </xf>
    <xf numFmtId="0" fontId="27" fillId="33" borderId="126" xfId="0" applyFont="1" applyFill="1" applyBorder="1" applyAlignment="1">
      <alignment vertical="center"/>
    </xf>
    <xf numFmtId="0" fontId="27" fillId="33" borderId="126" xfId="0" applyFont="1" applyFill="1" applyBorder="1" applyAlignment="1">
      <alignment horizontal="center" vertical="center"/>
    </xf>
    <xf numFmtId="0" fontId="27" fillId="32" borderId="15" xfId="0" applyFont="1" applyFill="1" applyBorder="1" applyAlignment="1">
      <alignment vertical="center" wrapText="1"/>
    </xf>
    <xf numFmtId="0" fontId="27" fillId="32" borderId="15" xfId="0" applyFont="1" applyFill="1" applyBorder="1" applyAlignment="1">
      <alignment horizontal="center" vertical="center" wrapText="1"/>
    </xf>
    <xf numFmtId="0" fontId="27" fillId="32" borderId="15" xfId="0" applyFont="1" applyFill="1" applyBorder="1" applyAlignment="1">
      <alignment horizontal="center" vertical="center"/>
    </xf>
    <xf numFmtId="0" fontId="24" fillId="0" borderId="77" xfId="0" applyFont="1" applyBorder="1" applyAlignment="1">
      <alignment vertical="center" wrapText="1"/>
    </xf>
    <xf numFmtId="0" fontId="17" fillId="28" borderId="121" xfId="0" applyFont="1" applyFill="1" applyBorder="1" applyAlignment="1">
      <alignment horizontal="center" vertical="center" wrapText="1"/>
    </xf>
    <xf numFmtId="0" fontId="0" fillId="27" borderId="111" xfId="0" applyFont="1" applyFill="1" applyBorder="1" applyAlignment="1">
      <alignment horizontal="center" vertical="center"/>
    </xf>
    <xf numFmtId="0" fontId="17" fillId="28" borderId="15" xfId="0" applyFont="1" applyFill="1" applyBorder="1" applyAlignment="1">
      <alignment horizontal="center" vertical="center" wrapText="1"/>
    </xf>
    <xf numFmtId="0" fontId="24" fillId="27" borderId="111" xfId="0" applyFont="1" applyFill="1" applyBorder="1" applyAlignment="1">
      <alignment horizontal="center" vertical="center"/>
    </xf>
    <xf numFmtId="0" fontId="27" fillId="34" borderId="126" xfId="0" applyFont="1" applyFill="1" applyBorder="1" applyAlignment="1">
      <alignment vertical="center"/>
    </xf>
    <xf numFmtId="0" fontId="27" fillId="34" borderId="126" xfId="0" applyFont="1" applyFill="1" applyBorder="1" applyAlignment="1">
      <alignment horizontal="center" vertical="center"/>
    </xf>
    <xf numFmtId="0" fontId="27" fillId="0" borderId="110" xfId="0" applyFont="1" applyBorder="1" applyAlignment="1">
      <alignment horizontal="left" vertical="center" wrapText="1"/>
    </xf>
    <xf numFmtId="0" fontId="32" fillId="15" borderId="103" xfId="0" applyFont="1" applyFill="1" applyBorder="1" applyAlignment="1">
      <alignment horizontal="center" vertical="center"/>
    </xf>
    <xf numFmtId="0" fontId="27" fillId="0" borderId="15" xfId="0" applyFont="1" applyBorder="1" applyAlignment="1">
      <alignment vertical="center" wrapText="1"/>
    </xf>
    <xf numFmtId="0" fontId="27" fillId="0" borderId="15" xfId="0" applyFont="1" applyBorder="1" applyAlignment="1">
      <alignment horizontal="center" vertical="center" wrapText="1"/>
    </xf>
    <xf numFmtId="0" fontId="27" fillId="0" borderId="83" xfId="0" applyFont="1" applyBorder="1" applyAlignment="1">
      <alignment horizontal="center" vertical="center" wrapText="1"/>
    </xf>
    <xf numFmtId="0" fontId="26" fillId="33" borderId="126" xfId="0" applyFont="1" applyFill="1" applyBorder="1" applyAlignment="1">
      <alignment horizontal="center" vertical="center" wrapText="1"/>
    </xf>
    <xf numFmtId="0" fontId="24" fillId="33" borderId="126" xfId="0" applyFont="1" applyFill="1" applyBorder="1" applyAlignment="1">
      <alignment vertical="center"/>
    </xf>
    <xf numFmtId="0" fontId="24" fillId="33" borderId="126" xfId="0" applyFont="1" applyFill="1" applyBorder="1" applyAlignment="1">
      <alignment horizontal="center" vertical="center"/>
    </xf>
    <xf numFmtId="0" fontId="27" fillId="0" borderId="0" xfId="0" applyFont="1"/>
    <xf numFmtId="0" fontId="27" fillId="0" borderId="83" xfId="0" applyFont="1" applyBorder="1" applyAlignment="1">
      <alignment vertical="center" wrapText="1"/>
    </xf>
    <xf numFmtId="0" fontId="17" fillId="21" borderId="15" xfId="0" applyFont="1" applyFill="1" applyBorder="1" applyAlignment="1">
      <alignment vertical="center" wrapText="1"/>
    </xf>
    <xf numFmtId="0" fontId="27" fillId="0" borderId="15" xfId="0" applyFont="1" applyBorder="1" applyAlignment="1">
      <alignment horizontal="center"/>
    </xf>
    <xf numFmtId="0" fontId="13" fillId="0" borderId="15" xfId="0" applyFont="1" applyBorder="1" applyAlignment="1">
      <alignment horizontal="left" vertical="top" wrapText="1"/>
    </xf>
    <xf numFmtId="0" fontId="33" fillId="15" borderId="80" xfId="0" applyFont="1" applyFill="1" applyBorder="1" applyAlignment="1">
      <alignment horizontal="center" vertical="center" wrapText="1"/>
    </xf>
    <xf numFmtId="0" fontId="34" fillId="0" borderId="80" xfId="0" applyFont="1" applyBorder="1" applyAlignment="1">
      <alignment horizontal="center" vertical="center"/>
    </xf>
    <xf numFmtId="0" fontId="34" fillId="0" borderId="95" xfId="0" applyFont="1" applyBorder="1" applyAlignment="1">
      <alignment horizontal="center" vertical="center"/>
    </xf>
    <xf numFmtId="0" fontId="25" fillId="15" borderId="98" xfId="0" applyFont="1" applyFill="1" applyBorder="1" applyAlignment="1">
      <alignment vertical="center" wrapText="1"/>
    </xf>
    <xf numFmtId="0" fontId="25" fillId="15" borderId="99" xfId="0" applyFont="1" applyFill="1" applyBorder="1" applyAlignment="1">
      <alignment horizontal="center" vertical="center" wrapText="1"/>
    </xf>
    <xf numFmtId="0" fontId="34" fillId="0" borderId="80" xfId="0" applyFont="1" applyBorder="1" applyAlignment="1">
      <alignment horizontal="left" vertical="center" wrapText="1"/>
    </xf>
    <xf numFmtId="0" fontId="34" fillId="0" borderId="95" xfId="0" applyFont="1" applyBorder="1" applyAlignment="1">
      <alignment horizontal="left" vertical="center" wrapText="1"/>
    </xf>
    <xf numFmtId="0" fontId="33" fillId="29" borderId="126" xfId="0" applyFont="1" applyFill="1" applyBorder="1" applyAlignment="1">
      <alignment horizontal="center" vertical="center" wrapText="1"/>
    </xf>
    <xf numFmtId="0" fontId="30" fillId="32" borderId="120" xfId="0" applyFont="1" applyFill="1" applyBorder="1" applyAlignment="1">
      <alignment horizontal="center" vertical="center" wrapText="1"/>
    </xf>
    <xf numFmtId="0" fontId="2" fillId="28" borderId="132" xfId="0" applyFont="1" applyFill="1" applyBorder="1" applyAlignment="1">
      <alignment horizontal="center" vertical="center" wrapText="1"/>
    </xf>
    <xf numFmtId="0" fontId="34" fillId="33" borderId="126" xfId="0" applyFont="1" applyFill="1" applyBorder="1" applyAlignment="1">
      <alignment vertical="center"/>
    </xf>
    <xf numFmtId="0" fontId="2" fillId="28" borderId="110" xfId="0" applyFont="1" applyFill="1" applyBorder="1" applyAlignment="1">
      <alignment horizontal="center" vertical="center" wrapText="1"/>
    </xf>
    <xf numFmtId="0" fontId="34" fillId="33" borderId="126" xfId="0" applyFont="1" applyFill="1" applyBorder="1" applyAlignment="1">
      <alignment horizontal="center" vertical="center"/>
    </xf>
    <xf numFmtId="0" fontId="2" fillId="28" borderId="113" xfId="0" applyFont="1" applyFill="1" applyBorder="1" applyAlignment="1">
      <alignment horizontal="center" vertical="center" wrapText="1"/>
    </xf>
    <xf numFmtId="0" fontId="2" fillId="28" borderId="91" xfId="0" applyFont="1" applyFill="1" applyBorder="1" applyAlignment="1">
      <alignment horizontal="center" vertical="center" wrapText="1"/>
    </xf>
    <xf numFmtId="0" fontId="34" fillId="34" borderId="126" xfId="0" applyFont="1" applyFill="1" applyBorder="1" applyAlignment="1">
      <alignment vertical="center"/>
    </xf>
    <xf numFmtId="0" fontId="34" fillId="34" borderId="126" xfId="0" applyFont="1" applyFill="1" applyBorder="1" applyAlignment="1">
      <alignment horizontal="center" vertical="center"/>
    </xf>
    <xf numFmtId="0" fontId="17" fillId="4" borderId="49" xfId="0" applyFont="1" applyFill="1" applyBorder="1" applyAlignment="1">
      <alignment horizontal="center"/>
    </xf>
    <xf numFmtId="0" fontId="3" fillId="35" borderId="133" xfId="0" applyFont="1" applyFill="1" applyBorder="1"/>
    <xf numFmtId="0" fontId="33" fillId="33" borderId="126" xfId="0" applyFont="1" applyFill="1" applyBorder="1" applyAlignment="1">
      <alignment horizontal="center" vertical="center" wrapText="1"/>
    </xf>
    <xf numFmtId="0" fontId="27" fillId="0" borderId="0" xfId="0" applyFont="1" applyAlignment="1">
      <alignment vertical="center" wrapText="1"/>
    </xf>
    <xf numFmtId="0" fontId="24" fillId="0" borderId="92" xfId="0" applyFont="1" applyBorder="1" applyAlignment="1">
      <alignment horizontal="center" vertical="center" wrapText="1"/>
    </xf>
    <xf numFmtId="0" fontId="24" fillId="27" borderId="134" xfId="0" applyFont="1" applyFill="1" applyBorder="1" applyAlignment="1">
      <alignment horizontal="center" vertical="center" wrapText="1"/>
    </xf>
    <xf numFmtId="0" fontId="24" fillId="0" borderId="97" xfId="0" applyFont="1" applyBorder="1" applyAlignment="1">
      <alignment horizontal="center" vertical="center" wrapText="1"/>
    </xf>
    <xf numFmtId="0" fontId="25" fillId="0" borderId="0" xfId="0" applyFont="1" applyAlignment="1">
      <alignment horizontal="center" wrapText="1"/>
    </xf>
    <xf numFmtId="0" fontId="24" fillId="27" borderId="98" xfId="0" applyFont="1" applyFill="1" applyBorder="1" applyAlignment="1">
      <alignment horizontal="center" vertical="center" wrapText="1"/>
    </xf>
    <xf numFmtId="0" fontId="2" fillId="35" borderId="135" xfId="0" applyFont="1" applyFill="1" applyBorder="1"/>
    <xf numFmtId="0" fontId="37" fillId="37" borderId="105" xfId="0" applyFont="1" applyFill="1" applyBorder="1"/>
    <xf numFmtId="0" fontId="36" fillId="0" borderId="15" xfId="0" applyFont="1" applyBorder="1" applyAlignment="1">
      <alignment horizontal="center" vertical="center" wrapText="1" readingOrder="1"/>
    </xf>
    <xf numFmtId="0" fontId="17" fillId="0" borderId="15" xfId="0" applyFont="1" applyBorder="1" applyAlignment="1">
      <alignment horizontal="left" vertical="center" wrapText="1" readingOrder="1"/>
    </xf>
    <xf numFmtId="0" fontId="17" fillId="0" borderId="15" xfId="0" applyFont="1" applyBorder="1" applyAlignment="1">
      <alignment horizontal="left" vertical="center" wrapText="1" readingOrder="1"/>
    </xf>
    <xf numFmtId="0" fontId="3" fillId="36" borderId="15" xfId="0" applyFont="1" applyFill="1" applyBorder="1"/>
    <xf numFmtId="0" fontId="3" fillId="38" borderId="15" xfId="0" applyFont="1" applyFill="1" applyBorder="1"/>
    <xf numFmtId="0" fontId="3" fillId="19" borderId="15" xfId="0" applyFont="1" applyFill="1" applyBorder="1"/>
    <xf numFmtId="0" fontId="2" fillId="35" borderId="136" xfId="0" applyFont="1" applyFill="1" applyBorder="1"/>
    <xf numFmtId="0" fontId="30" fillId="32" borderId="120" xfId="0" applyFont="1" applyFill="1" applyBorder="1" applyAlignment="1">
      <alignment horizontal="center" vertical="center"/>
    </xf>
    <xf numFmtId="0" fontId="2" fillId="35" borderId="137" xfId="0" applyFont="1" applyFill="1" applyBorder="1" applyAlignment="1">
      <alignment horizontal="center"/>
    </xf>
    <xf numFmtId="0" fontId="2" fillId="35" borderId="138" xfId="0" applyFont="1" applyFill="1" applyBorder="1" applyAlignment="1">
      <alignment horizontal="center"/>
    </xf>
    <xf numFmtId="0" fontId="2" fillId="35" borderId="139" xfId="0" applyFont="1" applyFill="1" applyBorder="1" applyAlignment="1">
      <alignment horizontal="center"/>
    </xf>
    <xf numFmtId="0" fontId="3" fillId="0" borderId="15" xfId="0" applyFont="1" applyBorder="1" applyAlignment="1">
      <alignment horizontal="center"/>
    </xf>
    <xf numFmtId="0" fontId="30" fillId="0" borderId="105" xfId="0" applyFont="1" applyBorder="1" applyAlignment="1">
      <alignment horizontal="center" vertical="center" wrapText="1"/>
    </xf>
    <xf numFmtId="0" fontId="30" fillId="0" borderId="107" xfId="0" applyFont="1" applyBorder="1" applyAlignment="1">
      <alignment horizontal="center" vertical="center"/>
    </xf>
    <xf numFmtId="0" fontId="13" fillId="0" borderId="15" xfId="0" applyFont="1" applyBorder="1" applyAlignment="1">
      <alignment horizontal="center" vertical="center"/>
    </xf>
    <xf numFmtId="0" fontId="30" fillId="0" borderId="15" xfId="0" applyFont="1" applyBorder="1" applyAlignment="1">
      <alignment horizontal="center" vertical="center" wrapText="1"/>
    </xf>
    <xf numFmtId="0" fontId="36" fillId="0" borderId="15" xfId="0" applyFont="1" applyBorder="1" applyAlignment="1">
      <alignment horizontal="left" vertical="center" wrapText="1" readingOrder="1"/>
    </xf>
    <xf numFmtId="0" fontId="30" fillId="0" borderId="123" xfId="0" applyFont="1" applyBorder="1" applyAlignment="1">
      <alignment horizontal="center" vertical="center"/>
    </xf>
    <xf numFmtId="0" fontId="36" fillId="0" borderId="15" xfId="0" applyFont="1" applyBorder="1" applyAlignment="1">
      <alignment horizontal="center" vertical="center" wrapText="1" readingOrder="1"/>
    </xf>
    <xf numFmtId="0" fontId="25" fillId="8" borderId="120" xfId="0" applyFont="1" applyFill="1" applyBorder="1" applyAlignment="1">
      <alignment vertical="center" wrapText="1"/>
    </xf>
    <xf numFmtId="0" fontId="25" fillId="8" borderId="15" xfId="0" applyFont="1" applyFill="1" applyBorder="1" applyAlignment="1">
      <alignment vertical="center" wrapText="1"/>
    </xf>
    <xf numFmtId="0" fontId="25" fillId="8" borderId="15" xfId="0" applyFont="1" applyFill="1" applyBorder="1" applyAlignment="1">
      <alignment horizontal="center"/>
    </xf>
    <xf numFmtId="0" fontId="25" fillId="8" borderId="15" xfId="0" applyFont="1" applyFill="1" applyBorder="1" applyAlignment="1">
      <alignment horizontal="center" vertical="center" wrapText="1"/>
    </xf>
    <xf numFmtId="0" fontId="39" fillId="0" borderId="133" xfId="0" applyFont="1" applyBorder="1" applyAlignment="1">
      <alignment horizontal="center"/>
    </xf>
    <xf numFmtId="0" fontId="39" fillId="0" borderId="119" xfId="0" applyFont="1" applyBorder="1" applyAlignment="1">
      <alignment horizontal="center"/>
    </xf>
    <xf numFmtId="0" fontId="16" fillId="0" borderId="112" xfId="0" applyFont="1" applyBorder="1" applyAlignment="1">
      <alignment horizontal="left" vertical="center" wrapText="1"/>
    </xf>
    <xf numFmtId="0" fontId="24" fillId="0" borderId="107" xfId="0" applyFont="1" applyBorder="1" applyAlignment="1">
      <alignment horizontal="left" vertical="center" wrapText="1"/>
    </xf>
    <xf numFmtId="0" fontId="16" fillId="0" borderId="121" xfId="0" applyFont="1" applyBorder="1" applyAlignment="1">
      <alignment horizontal="left" vertical="center" wrapText="1"/>
    </xf>
    <xf numFmtId="0" fontId="24" fillId="0" borderId="123" xfId="0" applyFont="1" applyBorder="1" applyAlignment="1">
      <alignment horizontal="left" vertical="center" wrapText="1"/>
    </xf>
    <xf numFmtId="0" fontId="16" fillId="0" borderId="132" xfId="0" applyFont="1" applyBorder="1" applyAlignment="1">
      <alignment horizontal="left" vertical="center" wrapText="1"/>
    </xf>
    <xf numFmtId="0" fontId="24" fillId="0" borderId="113" xfId="0" applyFont="1" applyBorder="1" applyAlignment="1">
      <alignment horizontal="left" vertical="center" wrapText="1"/>
    </xf>
    <xf numFmtId="0" fontId="39" fillId="0" borderId="143" xfId="0" applyFont="1" applyBorder="1" applyAlignment="1">
      <alignment horizontal="center"/>
    </xf>
    <xf numFmtId="0" fontId="39" fillId="0" borderId="59" xfId="0" applyFont="1" applyBorder="1" applyAlignment="1">
      <alignment horizontal="center"/>
    </xf>
    <xf numFmtId="0" fontId="0" fillId="0" borderId="0" xfId="0" applyFont="1" applyAlignment="1"/>
    <xf numFmtId="0" fontId="25" fillId="26" borderId="89" xfId="0" applyFont="1" applyFill="1" applyBorder="1" applyAlignment="1">
      <alignment horizontal="center" vertical="center" wrapText="1"/>
    </xf>
    <xf numFmtId="0" fontId="25" fillId="15" borderId="89" xfId="0" applyFont="1" applyFill="1" applyBorder="1" applyAlignment="1">
      <alignment horizontal="center" vertical="center" wrapText="1"/>
    </xf>
    <xf numFmtId="0" fontId="25" fillId="26" borderId="134" xfId="0" applyFont="1" applyFill="1" applyBorder="1" applyAlignment="1">
      <alignment horizontal="center" vertical="center" wrapText="1"/>
    </xf>
    <xf numFmtId="0" fontId="25" fillId="26" borderId="134" xfId="0" applyFont="1" applyFill="1" applyBorder="1" applyAlignment="1">
      <alignment vertical="center" wrapText="1"/>
    </xf>
    <xf numFmtId="0" fontId="27" fillId="0" borderId="144" xfId="0" applyFont="1" applyBorder="1" applyAlignment="1">
      <alignment vertical="center" wrapText="1"/>
    </xf>
    <xf numFmtId="0" fontId="27" fillId="0" borderId="144" xfId="0" applyFont="1" applyBorder="1" applyAlignment="1">
      <alignment horizontal="center" vertical="center" wrapText="1"/>
    </xf>
    <xf numFmtId="0" fontId="27" fillId="0" borderId="144" xfId="0" applyFont="1" applyBorder="1" applyAlignment="1">
      <alignment horizontal="center" vertical="center"/>
    </xf>
    <xf numFmtId="0" fontId="27" fillId="32" borderId="144" xfId="0" applyFont="1" applyFill="1" applyBorder="1" applyAlignment="1">
      <alignment vertical="center" wrapText="1"/>
    </xf>
    <xf numFmtId="0" fontId="27" fillId="32" borderId="144" xfId="0" applyFont="1" applyFill="1" applyBorder="1" applyAlignment="1">
      <alignment horizontal="center" vertical="center" wrapText="1"/>
    </xf>
    <xf numFmtId="0" fontId="27" fillId="32" borderId="144" xfId="0" applyFont="1" applyFill="1" applyBorder="1" applyAlignment="1">
      <alignment horizontal="center" vertical="center"/>
    </xf>
    <xf numFmtId="0" fontId="27" fillId="0" borderId="49" xfId="0" applyFont="1" applyBorder="1"/>
    <xf numFmtId="0" fontId="27" fillId="0" borderId="120" xfId="0" applyFont="1" applyBorder="1" applyAlignment="1">
      <alignment vertical="center" wrapText="1"/>
    </xf>
    <xf numFmtId="0" fontId="27" fillId="0" borderId="144" xfId="0" applyFont="1" applyBorder="1" applyAlignment="1">
      <alignment horizontal="left" vertical="center" wrapText="1"/>
    </xf>
    <xf numFmtId="0" fontId="30" fillId="32" borderId="144" xfId="0" applyFont="1" applyFill="1" applyBorder="1" applyAlignment="1">
      <alignment vertical="center" wrapText="1"/>
    </xf>
    <xf numFmtId="0" fontId="27" fillId="0" borderId="145" xfId="0" applyFont="1" applyBorder="1" applyAlignment="1">
      <alignment horizontal="center" vertical="center" wrapText="1"/>
    </xf>
    <xf numFmtId="0" fontId="27" fillId="0" borderId="146" xfId="0" applyFont="1" applyBorder="1" applyAlignment="1">
      <alignment horizontal="center" vertical="center" wrapText="1"/>
    </xf>
    <xf numFmtId="0" fontId="27" fillId="32" borderId="142" xfId="0" applyFont="1" applyFill="1" applyBorder="1" applyAlignment="1">
      <alignment horizontal="center" vertical="center" wrapText="1"/>
    </xf>
    <xf numFmtId="0" fontId="27" fillId="32" borderId="48" xfId="0" applyFont="1" applyFill="1" applyBorder="1" applyAlignment="1">
      <alignment horizontal="center" vertical="center" wrapText="1"/>
    </xf>
    <xf numFmtId="0" fontId="27" fillId="32" borderId="142" xfId="0" applyFont="1" applyFill="1" applyBorder="1" applyAlignment="1">
      <alignment horizontal="center" vertical="center"/>
    </xf>
    <xf numFmtId="0" fontId="27" fillId="32" borderId="4" xfId="0" applyFont="1" applyFill="1" applyBorder="1" applyAlignment="1">
      <alignment horizontal="center" vertical="center"/>
    </xf>
    <xf numFmtId="0" fontId="27" fillId="32" borderId="48" xfId="0" applyFont="1" applyFill="1" applyBorder="1" applyAlignment="1">
      <alignment horizontal="center" vertical="center"/>
    </xf>
    <xf numFmtId="0" fontId="30" fillId="0" borderId="147" xfId="0" applyFont="1" applyBorder="1" applyAlignment="1">
      <alignment horizontal="center" vertical="center" wrapText="1"/>
    </xf>
    <xf numFmtId="0" fontId="25" fillId="15" borderId="134" xfId="0" applyFont="1" applyFill="1" applyBorder="1" applyAlignment="1">
      <alignment vertical="center" wrapText="1"/>
    </xf>
    <xf numFmtId="0" fontId="30" fillId="32" borderId="144" xfId="0" applyFont="1" applyFill="1" applyBorder="1" applyAlignment="1">
      <alignment horizontal="center" vertical="center" wrapText="1"/>
    </xf>
    <xf numFmtId="0" fontId="3" fillId="36" borderId="120" xfId="0" applyFont="1" applyFill="1" applyBorder="1"/>
    <xf numFmtId="0" fontId="37" fillId="37" borderId="120" xfId="0" applyFont="1" applyFill="1" applyBorder="1"/>
    <xf numFmtId="0" fontId="3" fillId="38" borderId="120" xfId="0" applyFont="1" applyFill="1" applyBorder="1"/>
    <xf numFmtId="0" fontId="3" fillId="36" borderId="152" xfId="0" applyFont="1" applyFill="1" applyBorder="1"/>
    <xf numFmtId="0" fontId="3" fillId="38" borderId="153" xfId="0" applyFont="1" applyFill="1" applyBorder="1"/>
    <xf numFmtId="0" fontId="3" fillId="36" borderId="154" xfId="0" applyFont="1" applyFill="1" applyBorder="1"/>
    <xf numFmtId="0" fontId="3" fillId="19" borderId="155" xfId="0" applyFont="1" applyFill="1" applyBorder="1"/>
    <xf numFmtId="0" fontId="37" fillId="37" borderId="156" xfId="0" applyFont="1" applyFill="1" applyBorder="1"/>
    <xf numFmtId="0" fontId="3" fillId="38" borderId="157" xfId="0" applyFont="1" applyFill="1" applyBorder="1"/>
    <xf numFmtId="0" fontId="3" fillId="38" borderId="158" xfId="0" applyFont="1" applyFill="1" applyBorder="1"/>
    <xf numFmtId="0" fontId="3" fillId="19" borderId="158" xfId="0" applyFont="1" applyFill="1" applyBorder="1"/>
    <xf numFmtId="0" fontId="3" fillId="19" borderId="159" xfId="0" applyFont="1" applyFill="1" applyBorder="1"/>
    <xf numFmtId="0" fontId="2" fillId="0" borderId="160" xfId="0" applyFont="1" applyBorder="1" applyAlignment="1">
      <alignment horizontal="center" vertical="top"/>
    </xf>
    <xf numFmtId="0" fontId="2" fillId="0" borderId="161" xfId="0" applyFont="1" applyBorder="1" applyAlignment="1">
      <alignment horizontal="center" vertical="top"/>
    </xf>
    <xf numFmtId="0" fontId="2" fillId="0" borderId="162" xfId="0" applyFont="1" applyBorder="1" applyAlignment="1">
      <alignment horizontal="center" vertical="top"/>
    </xf>
    <xf numFmtId="0" fontId="2" fillId="35" borderId="148" xfId="0" applyFont="1" applyFill="1" applyBorder="1" applyAlignment="1">
      <alignment vertical="top"/>
    </xf>
    <xf numFmtId="0" fontId="3" fillId="0" borderId="0" xfId="0" applyFont="1" applyAlignment="1"/>
    <xf numFmtId="0" fontId="3" fillId="0" borderId="49" xfId="0" applyFont="1" applyBorder="1"/>
    <xf numFmtId="0" fontId="3" fillId="0" borderId="49" xfId="0" applyFont="1" applyBorder="1" applyAlignment="1">
      <alignment horizontal="center"/>
    </xf>
    <xf numFmtId="0" fontId="2" fillId="0" borderId="49" xfId="0" applyFont="1" applyBorder="1" applyAlignment="1">
      <alignment horizontal="center" vertical="center"/>
    </xf>
    <xf numFmtId="0" fontId="2" fillId="13" borderId="149" xfId="0" applyFont="1" applyFill="1" applyBorder="1" applyAlignment="1">
      <alignment horizontal="center"/>
    </xf>
    <xf numFmtId="0" fontId="2" fillId="14" borderId="166" xfId="0" applyFont="1" applyFill="1" applyBorder="1" applyAlignment="1">
      <alignment horizontal="center" vertical="center" wrapText="1"/>
    </xf>
    <xf numFmtId="0" fontId="2" fillId="15" borderId="166" xfId="0" applyFont="1" applyFill="1" applyBorder="1" applyAlignment="1">
      <alignment horizontal="center" vertical="center" wrapText="1"/>
    </xf>
    <xf numFmtId="0" fontId="2" fillId="14" borderId="168" xfId="0" applyFont="1" applyFill="1" applyBorder="1" applyAlignment="1">
      <alignment horizontal="center" vertical="center" wrapText="1"/>
    </xf>
    <xf numFmtId="0" fontId="5" fillId="4" borderId="26" xfId="0" applyFont="1" applyFill="1" applyBorder="1" applyAlignment="1">
      <alignment wrapText="1"/>
    </xf>
    <xf numFmtId="0" fontId="4" fillId="0" borderId="27" xfId="0" applyFont="1" applyBorder="1"/>
    <xf numFmtId="0" fontId="4" fillId="0" borderId="36" xfId="0" applyFont="1" applyBorder="1"/>
    <xf numFmtId="0" fontId="4" fillId="0" borderId="44" xfId="0" applyFont="1" applyBorder="1"/>
    <xf numFmtId="0" fontId="4" fillId="0" borderId="45" xfId="0" applyFont="1" applyBorder="1"/>
    <xf numFmtId="0" fontId="4" fillId="0" borderId="47" xfId="0" applyFont="1" applyBorder="1"/>
    <xf numFmtId="0" fontId="2" fillId="3" borderId="1" xfId="0" applyFont="1" applyFill="1" applyBorder="1" applyAlignment="1">
      <alignment horizontal="center" wrapText="1"/>
    </xf>
    <xf numFmtId="0" fontId="4" fillId="0" borderId="2" xfId="0" applyFont="1" applyBorder="1"/>
    <xf numFmtId="0" fontId="4" fillId="0" borderId="4" xfId="0" applyFont="1" applyBorder="1"/>
    <xf numFmtId="0" fontId="2" fillId="5" borderId="6" xfId="0" applyFont="1" applyFill="1" applyBorder="1" applyAlignment="1">
      <alignment horizontal="center" vertical="center" wrapText="1"/>
    </xf>
    <xf numFmtId="0" fontId="4" fillId="0" borderId="7" xfId="0" applyFont="1" applyBorder="1"/>
    <xf numFmtId="0" fontId="4" fillId="0" borderId="8" xfId="0" applyFont="1" applyBorder="1"/>
    <xf numFmtId="0" fontId="6" fillId="6" borderId="9" xfId="0" applyFont="1" applyFill="1" applyBorder="1" applyAlignment="1">
      <alignment horizontal="center" wrapText="1"/>
    </xf>
    <xf numFmtId="0" fontId="4" fillId="0" borderId="10" xfId="0" applyFont="1" applyBorder="1"/>
    <xf numFmtId="0" fontId="4" fillId="0" borderId="11" xfId="0" applyFont="1" applyBorder="1"/>
    <xf numFmtId="0" fontId="13" fillId="8" borderId="1" xfId="0" applyFont="1" applyFill="1" applyBorder="1" applyAlignment="1">
      <alignment horizontal="center" wrapText="1"/>
    </xf>
    <xf numFmtId="0" fontId="13" fillId="4" borderId="13" xfId="0" applyFont="1" applyFill="1" applyBorder="1" applyAlignment="1">
      <alignment vertical="center" wrapText="1"/>
    </xf>
    <xf numFmtId="0" fontId="4" fillId="0" borderId="22" xfId="0" applyFont="1" applyBorder="1"/>
    <xf numFmtId="0" fontId="4" fillId="0" borderId="14" xfId="0" applyFont="1" applyBorder="1"/>
    <xf numFmtId="0" fontId="4" fillId="0" borderId="16" xfId="0" applyFont="1" applyBorder="1"/>
    <xf numFmtId="0" fontId="4" fillId="0" borderId="23" xfId="0" applyFont="1" applyBorder="1"/>
    <xf numFmtId="0" fontId="4" fillId="0" borderId="17" xfId="0" applyFont="1" applyBorder="1"/>
    <xf numFmtId="0" fontId="4" fillId="0" borderId="19" xfId="0" applyFont="1" applyBorder="1"/>
    <xf numFmtId="0" fontId="0" fillId="0" borderId="0" xfId="0" applyFont="1" applyAlignment="1"/>
    <xf numFmtId="0" fontId="4" fillId="0" borderId="21" xfId="0" applyFont="1" applyBorder="1"/>
    <xf numFmtId="0" fontId="1" fillId="2" borderId="1" xfId="0" applyFont="1" applyFill="1" applyBorder="1" applyAlignment="1">
      <alignment horizontal="center" vertical="center" wrapText="1"/>
    </xf>
    <xf numFmtId="0" fontId="1" fillId="7" borderId="1" xfId="0" applyFont="1" applyFill="1" applyBorder="1" applyAlignment="1">
      <alignment horizontal="center"/>
    </xf>
    <xf numFmtId="0" fontId="7" fillId="5" borderId="1" xfId="0" applyFont="1" applyFill="1" applyBorder="1" applyAlignment="1">
      <alignment horizontal="center" vertical="center"/>
    </xf>
    <xf numFmtId="0" fontId="8" fillId="9" borderId="1" xfId="0" applyFont="1" applyFill="1" applyBorder="1" applyAlignment="1">
      <alignment vertical="center" wrapText="1"/>
    </xf>
    <xf numFmtId="0" fontId="4" fillId="0" borderId="2" xfId="0" applyFont="1" applyBorder="1" applyAlignment="1">
      <alignment vertical="center"/>
    </xf>
    <xf numFmtId="0" fontId="4" fillId="0" borderId="4" xfId="0" applyFont="1" applyBorder="1" applyAlignment="1">
      <alignment vertical="center"/>
    </xf>
    <xf numFmtId="0" fontId="1" fillId="5" borderId="1" xfId="0" applyFont="1" applyFill="1" applyBorder="1" applyAlignment="1">
      <alignment horizontal="center" vertical="center" wrapText="1"/>
    </xf>
    <xf numFmtId="0" fontId="8" fillId="9" borderId="1" xfId="0" applyFont="1" applyFill="1" applyBorder="1" applyAlignment="1">
      <alignment vertical="center"/>
    </xf>
    <xf numFmtId="0" fontId="14" fillId="0" borderId="0" xfId="0" applyFont="1" applyAlignment="1">
      <alignment horizontal="center" vertical="center" wrapText="1"/>
    </xf>
    <xf numFmtId="0" fontId="16" fillId="11" borderId="24" xfId="0" applyFont="1" applyFill="1" applyBorder="1" applyAlignment="1">
      <alignment horizontal="center" vertical="center"/>
    </xf>
    <xf numFmtId="0" fontId="4" fillId="0" borderId="25" xfId="0" applyFont="1" applyBorder="1"/>
    <xf numFmtId="0" fontId="16" fillId="18" borderId="29" xfId="0" applyFont="1" applyFill="1" applyBorder="1" applyAlignment="1">
      <alignment horizontal="center" vertical="center"/>
    </xf>
    <xf numFmtId="0" fontId="4" fillId="0" borderId="31" xfId="0" applyFont="1" applyBorder="1"/>
    <xf numFmtId="0" fontId="4" fillId="0" borderId="37" xfId="0" applyFont="1" applyBorder="1"/>
    <xf numFmtId="0" fontId="4" fillId="0" borderId="39" xfId="0" applyFont="1" applyBorder="1"/>
    <xf numFmtId="0" fontId="18" fillId="19" borderId="0" xfId="0" applyFont="1" applyFill="1" applyAlignment="1">
      <alignment horizontal="center" vertical="center"/>
    </xf>
    <xf numFmtId="0" fontId="4" fillId="0" borderId="34" xfId="0" applyFont="1" applyBorder="1"/>
    <xf numFmtId="0" fontId="4" fillId="0" borderId="41" xfId="0" applyFont="1" applyBorder="1"/>
    <xf numFmtId="0" fontId="4" fillId="0" borderId="43" xfId="0" applyFont="1" applyBorder="1"/>
    <xf numFmtId="0" fontId="16" fillId="24" borderId="71" xfId="0" applyFont="1" applyFill="1" applyBorder="1" applyAlignment="1">
      <alignment horizontal="center" vertical="center"/>
    </xf>
    <xf numFmtId="0" fontId="4" fillId="0" borderId="72" xfId="0" applyFont="1" applyBorder="1"/>
    <xf numFmtId="0" fontId="16" fillId="6" borderId="73" xfId="0" applyFont="1" applyFill="1" applyBorder="1" applyAlignment="1">
      <alignment horizontal="center" vertical="center"/>
    </xf>
    <xf numFmtId="0" fontId="4" fillId="0" borderId="74" xfId="0" applyFont="1" applyBorder="1"/>
    <xf numFmtId="0" fontId="7" fillId="10" borderId="13" xfId="0" applyFont="1" applyFill="1" applyBorder="1" applyAlignment="1">
      <alignment vertical="center" wrapText="1"/>
    </xf>
    <xf numFmtId="0" fontId="10" fillId="7" borderId="13"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9" borderId="1" xfId="0" applyFont="1" applyFill="1" applyBorder="1" applyAlignment="1">
      <alignment vertical="center" wrapText="1"/>
    </xf>
    <xf numFmtId="0" fontId="7" fillId="9" borderId="1" xfId="0" applyFont="1" applyFill="1" applyBorder="1" applyAlignment="1">
      <alignment vertical="center"/>
    </xf>
    <xf numFmtId="0" fontId="2" fillId="16" borderId="169" xfId="0" applyFont="1" applyFill="1" applyBorder="1" applyAlignment="1">
      <alignment horizontal="center" vertical="center" wrapText="1"/>
    </xf>
    <xf numFmtId="0" fontId="4" fillId="0" borderId="169" xfId="0" applyFont="1" applyBorder="1"/>
    <xf numFmtId="0" fontId="4" fillId="0" borderId="170" xfId="0" applyFont="1" applyBorder="1"/>
    <xf numFmtId="0" fontId="2" fillId="22" borderId="51" xfId="0" applyFont="1" applyFill="1" applyBorder="1" applyAlignment="1">
      <alignment horizontal="center" vertical="center" textRotation="90" wrapText="1"/>
    </xf>
    <xf numFmtId="0" fontId="4" fillId="0" borderId="62" xfId="0" applyFont="1" applyBorder="1"/>
    <xf numFmtId="0" fontId="4" fillId="0" borderId="85" xfId="0" applyFont="1" applyBorder="1"/>
    <xf numFmtId="0" fontId="2" fillId="22" borderId="52" xfId="0" applyFont="1" applyFill="1" applyBorder="1" applyAlignment="1">
      <alignment horizontal="center" vertical="center" textRotation="90" wrapText="1"/>
    </xf>
    <xf numFmtId="0" fontId="4" fillId="0" borderId="60" xfId="0" applyFont="1" applyBorder="1"/>
    <xf numFmtId="0" fontId="4" fillId="0" borderId="86" xfId="0" applyFont="1" applyBorder="1"/>
    <xf numFmtId="0" fontId="17" fillId="0" borderId="52" xfId="0" applyFont="1" applyBorder="1" applyAlignment="1">
      <alignment horizontal="center" vertical="center" wrapText="1"/>
    </xf>
    <xf numFmtId="0" fontId="4" fillId="0" borderId="90" xfId="0" applyFont="1" applyBorder="1"/>
    <xf numFmtId="0" fontId="2" fillId="19" borderId="52"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4" fillId="0" borderId="83" xfId="0" applyFont="1" applyBorder="1"/>
    <xf numFmtId="0" fontId="2" fillId="22" borderId="46" xfId="0" applyFont="1" applyFill="1" applyBorder="1" applyAlignment="1">
      <alignment horizontal="center" vertical="center" textRotation="90" wrapText="1"/>
    </xf>
    <xf numFmtId="0" fontId="17" fillId="17" borderId="28" xfId="0" applyFont="1" applyFill="1" applyBorder="1" applyAlignment="1">
      <alignment horizontal="center" vertical="center" wrapText="1"/>
    </xf>
    <xf numFmtId="0" fontId="4" fillId="0" borderId="30" xfId="0" applyFont="1" applyBorder="1"/>
    <xf numFmtId="0" fontId="4" fillId="0" borderId="32" xfId="0" applyFont="1" applyBorder="1"/>
    <xf numFmtId="0" fontId="17" fillId="21" borderId="46" xfId="0" applyFont="1" applyFill="1" applyBorder="1" applyAlignment="1">
      <alignment horizontal="center" vertical="center" wrapText="1"/>
    </xf>
    <xf numFmtId="0" fontId="13" fillId="0" borderId="46" xfId="0" applyFont="1" applyBorder="1" applyAlignment="1">
      <alignment horizontal="left" vertical="center" wrapText="1"/>
    </xf>
    <xf numFmtId="0" fontId="17" fillId="0" borderId="60" xfId="0" applyFont="1" applyBorder="1" applyAlignment="1">
      <alignment horizontal="center" vertical="center" wrapText="1"/>
    </xf>
    <xf numFmtId="0" fontId="3" fillId="0" borderId="46" xfId="0" applyFont="1" applyBorder="1" applyAlignment="1">
      <alignment horizontal="center" vertical="center" wrapText="1"/>
    </xf>
    <xf numFmtId="0" fontId="17" fillId="20" borderId="33" xfId="0" applyFont="1" applyFill="1" applyBorder="1" applyAlignment="1">
      <alignment horizontal="center" vertical="center" wrapText="1"/>
    </xf>
    <xf numFmtId="0" fontId="4" fillId="0" borderId="35" xfId="0" applyFont="1" applyBorder="1"/>
    <xf numFmtId="0" fontId="4" fillId="0" borderId="38" xfId="0" applyFont="1" applyBorder="1"/>
    <xf numFmtId="0" fontId="2" fillId="22" borderId="54" xfId="0" applyFont="1" applyFill="1" applyBorder="1" applyAlignment="1">
      <alignment horizontal="center" vertical="center" wrapText="1"/>
    </xf>
    <xf numFmtId="0" fontId="4" fillId="0" borderId="55" xfId="0" applyFont="1" applyBorder="1" applyAlignment="1">
      <alignment vertical="center"/>
    </xf>
    <xf numFmtId="0" fontId="4" fillId="0" borderId="56" xfId="0" applyFont="1" applyBorder="1" applyAlignment="1">
      <alignment vertical="center"/>
    </xf>
    <xf numFmtId="0" fontId="4" fillId="0" borderId="63" xfId="0" applyFont="1" applyBorder="1" applyAlignment="1">
      <alignment vertical="center"/>
    </xf>
    <xf numFmtId="0" fontId="4" fillId="0" borderId="23" xfId="0" applyFont="1" applyBorder="1" applyAlignment="1">
      <alignment vertical="center"/>
    </xf>
    <xf numFmtId="0" fontId="4" fillId="0" borderId="64" xfId="0" applyFont="1" applyBorder="1" applyAlignment="1">
      <alignment vertical="center"/>
    </xf>
    <xf numFmtId="0" fontId="2" fillId="22" borderId="14" xfId="0" applyFont="1" applyFill="1" applyBorder="1" applyAlignment="1">
      <alignment horizontal="center" vertical="center" wrapText="1"/>
    </xf>
    <xf numFmtId="0" fontId="4" fillId="0" borderId="94" xfId="0" applyFont="1" applyBorder="1"/>
    <xf numFmtId="0" fontId="2" fillId="0" borderId="3" xfId="0" applyFont="1" applyBorder="1" applyAlignment="1">
      <alignment horizontal="center" vertical="center"/>
    </xf>
    <xf numFmtId="0" fontId="4" fillId="0" borderId="3" xfId="0" applyFont="1" applyBorder="1"/>
    <xf numFmtId="0" fontId="4" fillId="0" borderId="49" xfId="0" applyFont="1" applyBorder="1"/>
    <xf numFmtId="0" fontId="2" fillId="13" borderId="150" xfId="0" applyFont="1" applyFill="1" applyBorder="1" applyAlignment="1">
      <alignment horizontal="center"/>
    </xf>
    <xf numFmtId="0" fontId="4" fillId="0" borderId="150" xfId="0" applyFont="1" applyBorder="1"/>
    <xf numFmtId="0" fontId="4" fillId="0" borderId="151" xfId="0" applyFont="1" applyBorder="1"/>
    <xf numFmtId="0" fontId="2" fillId="14" borderId="144" xfId="0" applyFont="1" applyFill="1" applyBorder="1" applyAlignment="1">
      <alignment horizontal="center" vertical="center" wrapText="1"/>
    </xf>
    <xf numFmtId="0" fontId="4" fillId="0" borderId="144" xfId="0" applyFont="1" applyBorder="1"/>
    <xf numFmtId="0" fontId="4" fillId="0" borderId="167" xfId="0" applyFont="1" applyBorder="1"/>
    <xf numFmtId="0" fontId="2" fillId="0" borderId="0" xfId="0" applyFont="1" applyAlignment="1">
      <alignment horizontal="left"/>
    </xf>
    <xf numFmtId="0" fontId="2" fillId="16" borderId="144" xfId="0" applyFont="1" applyFill="1" applyBorder="1" applyAlignment="1">
      <alignment horizontal="center" vertical="center" wrapText="1"/>
    </xf>
    <xf numFmtId="0" fontId="17" fillId="21" borderId="46" xfId="0" applyFont="1" applyFill="1" applyBorder="1" applyAlignment="1">
      <alignment vertical="center" wrapText="1"/>
    </xf>
    <xf numFmtId="0" fontId="2" fillId="9" borderId="46" xfId="0" applyFont="1" applyFill="1" applyBorder="1" applyAlignment="1">
      <alignment horizontal="center" vertical="center" wrapText="1"/>
    </xf>
    <xf numFmtId="0" fontId="3" fillId="0" borderId="13"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vertical="top" wrapText="1"/>
    </xf>
    <xf numFmtId="0" fontId="36" fillId="0" borderId="46" xfId="0" applyFont="1" applyBorder="1" applyAlignment="1">
      <alignment horizontal="center" vertical="center" wrapText="1" readingOrder="1"/>
    </xf>
    <xf numFmtId="0" fontId="3" fillId="0" borderId="1" xfId="0" applyFont="1" applyBorder="1" applyAlignment="1">
      <alignment horizontal="center"/>
    </xf>
    <xf numFmtId="0" fontId="3" fillId="0" borderId="2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0" xfId="0" applyFont="1" applyBorder="1" applyAlignment="1">
      <alignment horizontal="left" vertical="center" wrapText="1"/>
    </xf>
    <xf numFmtId="0" fontId="2" fillId="0" borderId="52" xfId="0" applyFont="1" applyBorder="1" applyAlignment="1">
      <alignment horizontal="center" vertical="center" wrapText="1"/>
    </xf>
    <xf numFmtId="0" fontId="2" fillId="19" borderId="130" xfId="0" applyFont="1" applyFill="1" applyBorder="1" applyAlignment="1">
      <alignment horizontal="center" vertical="center" wrapText="1"/>
    </xf>
    <xf numFmtId="0" fontId="4" fillId="0" borderId="131" xfId="0" applyFont="1" applyBorder="1"/>
    <xf numFmtId="0" fontId="3" fillId="0" borderId="0" xfId="0" applyFont="1"/>
    <xf numFmtId="0" fontId="2" fillId="0" borderId="100" xfId="0" applyFont="1" applyBorder="1" applyAlignment="1">
      <alignment horizontal="center" vertical="center" wrapText="1"/>
    </xf>
    <xf numFmtId="0" fontId="4" fillId="0" borderId="101" xfId="0" applyFont="1" applyBorder="1"/>
    <xf numFmtId="0" fontId="4" fillId="0" borderId="102" xfId="0" applyFont="1" applyBorder="1"/>
    <xf numFmtId="0" fontId="2" fillId="35" borderId="163" xfId="0" applyFont="1" applyFill="1" applyBorder="1" applyAlignment="1">
      <alignment horizontal="center" vertical="center"/>
    </xf>
    <xf numFmtId="0" fontId="2" fillId="35" borderId="164" xfId="0" applyFont="1" applyFill="1" applyBorder="1" applyAlignment="1">
      <alignment horizontal="center" vertical="center"/>
    </xf>
    <xf numFmtId="0" fontId="2" fillId="35" borderId="165" xfId="0" applyFont="1" applyFill="1" applyBorder="1" applyAlignment="1">
      <alignment horizontal="center" vertical="center"/>
    </xf>
    <xf numFmtId="0" fontId="3" fillId="0" borderId="19" xfId="0" applyFont="1" applyBorder="1" applyAlignment="1">
      <alignment horizontal="center" vertical="center" wrapText="1"/>
    </xf>
    <xf numFmtId="0" fontId="17" fillId="9" borderId="48" xfId="0" applyFont="1" applyFill="1" applyBorder="1" applyAlignment="1">
      <alignment horizontal="center" vertical="center" wrapText="1"/>
    </xf>
    <xf numFmtId="0" fontId="4" fillId="0" borderId="61" xfId="0" applyFont="1" applyBorder="1"/>
    <xf numFmtId="0" fontId="4" fillId="0" borderId="84" xfId="0" applyFont="1" applyBorder="1"/>
    <xf numFmtId="0" fontId="17" fillId="9" borderId="118" xfId="0" applyFont="1" applyFill="1" applyBorder="1" applyAlignment="1">
      <alignment horizontal="center" vertical="center" wrapText="1"/>
    </xf>
    <xf numFmtId="0" fontId="13" fillId="0" borderId="13" xfId="0" applyFont="1" applyBorder="1" applyAlignment="1">
      <alignment horizontal="center" vertical="center" wrapText="1"/>
    </xf>
    <xf numFmtId="0" fontId="17" fillId="0" borderId="104" xfId="0" applyFont="1" applyBorder="1" applyAlignment="1">
      <alignment horizontal="center" vertical="center" wrapText="1"/>
    </xf>
    <xf numFmtId="0" fontId="4" fillId="0" borderId="109" xfId="0" applyFont="1" applyBorder="1"/>
    <xf numFmtId="0" fontId="17" fillId="17" borderId="40" xfId="0" applyFont="1" applyFill="1" applyBorder="1" applyAlignment="1">
      <alignment horizontal="center" vertical="center" wrapText="1"/>
    </xf>
    <xf numFmtId="0" fontId="4" fillId="0" borderId="42" xfId="0" applyFont="1" applyBorder="1"/>
    <xf numFmtId="0" fontId="2" fillId="21" borderId="46"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22" borderId="13" xfId="0" applyFont="1" applyFill="1" applyBorder="1" applyAlignment="1">
      <alignment horizontal="center" vertical="center" wrapText="1"/>
    </xf>
    <xf numFmtId="0" fontId="17" fillId="22" borderId="52" xfId="0" applyFont="1" applyFill="1" applyBorder="1" applyAlignment="1">
      <alignment horizontal="center" vertical="center"/>
    </xf>
    <xf numFmtId="0" fontId="2" fillId="22" borderId="52" xfId="0" applyFont="1" applyFill="1" applyBorder="1" applyAlignment="1">
      <alignment horizontal="center" vertical="center" wrapText="1"/>
    </xf>
    <xf numFmtId="0" fontId="2" fillId="22" borderId="59" xfId="0" applyFont="1" applyFill="1" applyBorder="1" applyAlignment="1">
      <alignment horizontal="center" vertical="center" wrapText="1"/>
    </xf>
    <xf numFmtId="0" fontId="4" fillId="0" borderId="66" xfId="0" applyFont="1" applyBorder="1"/>
    <xf numFmtId="0" fontId="4" fillId="0" borderId="96" xfId="0" applyFont="1" applyBorder="1"/>
    <xf numFmtId="0" fontId="17" fillId="22" borderId="46" xfId="0" applyFont="1" applyFill="1" applyBorder="1" applyAlignment="1">
      <alignment horizontal="center" vertical="center" wrapText="1"/>
    </xf>
    <xf numFmtId="0" fontId="17" fillId="22" borderId="67" xfId="0" applyFont="1" applyFill="1" applyBorder="1" applyAlignment="1">
      <alignment horizontal="center" vertical="center"/>
    </xf>
    <xf numFmtId="0" fontId="4" fillId="0" borderId="55" xfId="0" applyFont="1" applyBorder="1"/>
    <xf numFmtId="0" fontId="4" fillId="0" borderId="68" xfId="0" applyFont="1" applyBorder="1"/>
    <xf numFmtId="0" fontId="4" fillId="0" borderId="76" xfId="0" applyFont="1" applyBorder="1"/>
    <xf numFmtId="0" fontId="4" fillId="0" borderId="77" xfId="0" applyFont="1" applyBorder="1"/>
    <xf numFmtId="0" fontId="4" fillId="0" borderId="78" xfId="0" applyFont="1" applyBorder="1"/>
    <xf numFmtId="0" fontId="4" fillId="0" borderId="79" xfId="0" applyFont="1" applyBorder="1"/>
    <xf numFmtId="0" fontId="4" fillId="0" borderId="81" xfId="0" applyFont="1" applyBorder="1"/>
    <xf numFmtId="0" fontId="17" fillId="22" borderId="67" xfId="0" applyFont="1" applyFill="1" applyBorder="1" applyAlignment="1">
      <alignment horizontal="center" vertical="center" wrapText="1"/>
    </xf>
    <xf numFmtId="0" fontId="2" fillId="22" borderId="67"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5" fillId="0" borderId="0" xfId="0" applyFont="1" applyAlignment="1">
      <alignment horizontal="center" vertical="center" wrapText="1"/>
    </xf>
    <xf numFmtId="0" fontId="22" fillId="0" borderId="0" xfId="0" applyFont="1" applyAlignment="1">
      <alignment horizontal="center" vertical="center" wrapText="1"/>
    </xf>
    <xf numFmtId="0" fontId="27" fillId="26" borderId="82" xfId="0" applyFont="1" applyFill="1" applyBorder="1" applyAlignment="1">
      <alignment horizontal="left" vertical="center" wrapText="1"/>
    </xf>
    <xf numFmtId="0" fontId="4" fillId="0" borderId="87" xfId="0" applyFont="1" applyBorder="1"/>
    <xf numFmtId="0" fontId="4" fillId="0" borderId="95" xfId="0" applyFont="1" applyBorder="1"/>
    <xf numFmtId="0" fontId="25" fillId="26" borderId="89" xfId="0" applyFont="1" applyFill="1" applyBorder="1" applyAlignment="1">
      <alignment horizontal="center" vertical="center" wrapText="1"/>
    </xf>
    <xf numFmtId="0" fontId="4" fillId="0" borderId="92" xfId="0" applyFont="1" applyBorder="1"/>
    <xf numFmtId="0" fontId="4" fillId="0" borderId="97" xfId="0" applyFont="1" applyBorder="1"/>
    <xf numFmtId="0" fontId="4" fillId="0" borderId="93" xfId="0" applyFont="1" applyBorder="1"/>
    <xf numFmtId="0" fontId="4" fillId="0" borderId="134" xfId="0" applyFont="1" applyBorder="1"/>
    <xf numFmtId="0" fontId="34" fillId="15" borderId="82" xfId="0" applyFont="1" applyFill="1" applyBorder="1" applyAlignment="1">
      <alignment horizontal="left" vertical="center" wrapText="1"/>
    </xf>
    <xf numFmtId="0" fontId="25" fillId="26" borderId="67" xfId="0" applyFont="1" applyFill="1" applyBorder="1" applyAlignment="1">
      <alignment horizontal="center" vertical="center" wrapText="1"/>
    </xf>
    <xf numFmtId="0" fontId="24" fillId="26" borderId="82" xfId="0" applyFont="1" applyFill="1" applyBorder="1" applyAlignment="1">
      <alignment horizontal="left" vertical="center" wrapText="1"/>
    </xf>
    <xf numFmtId="0" fontId="2" fillId="33" borderId="127" xfId="0" applyFont="1" applyFill="1" applyBorder="1" applyAlignment="1">
      <alignment horizontal="center" vertical="center" wrapText="1"/>
    </xf>
    <xf numFmtId="0" fontId="4" fillId="0" borderId="128" xfId="0" applyFont="1" applyBorder="1"/>
    <xf numFmtId="0" fontId="4" fillId="0" borderId="129" xfId="0" applyFont="1" applyBorder="1"/>
    <xf numFmtId="0" fontId="25" fillId="15" borderId="89" xfId="0" applyFont="1" applyFill="1" applyBorder="1" applyAlignment="1">
      <alignment horizontal="center" vertical="center" wrapText="1"/>
    </xf>
    <xf numFmtId="0" fontId="33" fillId="33" borderId="127" xfId="0" applyFont="1" applyFill="1" applyBorder="1" applyAlignment="1">
      <alignment horizontal="center" vertical="center" wrapText="1"/>
    </xf>
    <xf numFmtId="0" fontId="33" fillId="34" borderId="127" xfId="0" applyFont="1" applyFill="1" applyBorder="1" applyAlignment="1">
      <alignment horizontal="center" vertical="center" wrapText="1"/>
    </xf>
    <xf numFmtId="0" fontId="27" fillId="0" borderId="16" xfId="0" applyFont="1" applyBorder="1" applyAlignment="1">
      <alignment horizontal="center" vertical="center" wrapText="1"/>
    </xf>
    <xf numFmtId="0" fontId="2" fillId="34" borderId="127" xfId="0" applyFont="1" applyFill="1" applyBorder="1" applyAlignment="1">
      <alignment horizontal="center" vertical="center" wrapText="1"/>
    </xf>
    <xf numFmtId="0" fontId="25" fillId="8" borderId="1" xfId="0" applyFont="1" applyFill="1" applyBorder="1" applyAlignment="1">
      <alignment horizontal="center" vertical="center"/>
    </xf>
    <xf numFmtId="0" fontId="27" fillId="0" borderId="1" xfId="0" applyFont="1" applyBorder="1" applyAlignment="1">
      <alignment horizontal="center" vertical="center" wrapText="1"/>
    </xf>
    <xf numFmtId="0" fontId="25" fillId="15" borderId="67" xfId="0" applyFont="1" applyFill="1" applyBorder="1" applyAlignment="1">
      <alignment horizontal="center" vertical="center" wrapText="1"/>
    </xf>
    <xf numFmtId="0" fontId="25" fillId="8" borderId="140" xfId="0" applyFont="1" applyFill="1" applyBorder="1" applyAlignment="1">
      <alignment horizontal="center"/>
    </xf>
    <xf numFmtId="0" fontId="4" fillId="0" borderId="141" xfId="0" applyFont="1" applyBorder="1"/>
    <xf numFmtId="0" fontId="4" fillId="0" borderId="142" xfId="0" applyFont="1" applyBorder="1"/>
    <xf numFmtId="0" fontId="30" fillId="0" borderId="140" xfId="0" applyFont="1" applyBorder="1" applyAlignment="1">
      <alignment horizontal="center" vertical="center"/>
    </xf>
    <xf numFmtId="0" fontId="27" fillId="0" borderId="1" xfId="0" applyFont="1" applyBorder="1" applyAlignment="1">
      <alignment horizontal="center" vertical="center"/>
    </xf>
    <xf numFmtId="0" fontId="27" fillId="32" borderId="118" xfId="0" applyFont="1" applyFill="1" applyBorder="1" applyAlignment="1">
      <alignment horizontal="left" vertical="center" wrapText="1"/>
    </xf>
    <xf numFmtId="0" fontId="25" fillId="0" borderId="104" xfId="0" applyFont="1" applyBorder="1" applyAlignment="1">
      <alignment horizontal="left" vertical="center" wrapText="1"/>
    </xf>
    <xf numFmtId="0" fontId="27" fillId="0" borderId="52" xfId="0" applyFont="1" applyBorder="1" applyAlignment="1">
      <alignment horizontal="left" vertical="center" wrapText="1"/>
    </xf>
    <xf numFmtId="0" fontId="25" fillId="32" borderId="117" xfId="0" applyFont="1" applyFill="1" applyBorder="1" applyAlignment="1">
      <alignment horizontal="left" vertical="center" wrapText="1"/>
    </xf>
    <xf numFmtId="0" fontId="4" fillId="0" borderId="122" xfId="0" applyFont="1" applyBorder="1"/>
    <xf numFmtId="0" fontId="30" fillId="0" borderId="0" xfId="0" applyFont="1" applyAlignment="1">
      <alignment horizontal="left" wrapText="1"/>
    </xf>
    <xf numFmtId="0" fontId="25" fillId="32" borderId="144" xfId="0" applyFont="1" applyFill="1" applyBorder="1" applyAlignment="1">
      <alignment horizontal="left" vertical="center" wrapText="1"/>
    </xf>
    <xf numFmtId="0" fontId="27" fillId="32" borderId="144" xfId="0" applyFont="1" applyFill="1" applyBorder="1" applyAlignment="1">
      <alignment horizontal="left" vertical="center" wrapText="1"/>
    </xf>
    <xf numFmtId="0" fontId="27" fillId="0" borderId="144" xfId="0" applyFont="1" applyBorder="1" applyAlignment="1">
      <alignment horizontal="left" vertical="center" wrapText="1"/>
    </xf>
    <xf numFmtId="0" fontId="25" fillId="0" borderId="144" xfId="0" applyFont="1" applyBorder="1" applyAlignment="1">
      <alignment horizontal="left" vertical="center" wrapText="1"/>
    </xf>
    <xf numFmtId="0" fontId="30" fillId="0" borderId="52" xfId="0" applyFont="1" applyBorder="1" applyAlignment="1">
      <alignment horizontal="left" vertical="center" wrapText="1"/>
    </xf>
    <xf numFmtId="0" fontId="25" fillId="0" borderId="89" xfId="0" applyFont="1" applyBorder="1" applyAlignment="1">
      <alignment horizontal="center" vertical="center"/>
    </xf>
    <xf numFmtId="0" fontId="28" fillId="0" borderId="89" xfId="0" applyFont="1" applyBorder="1" applyAlignment="1">
      <alignment horizontal="center" vertical="center"/>
    </xf>
    <xf numFmtId="0" fontId="30" fillId="0" borderId="89" xfId="0" applyFont="1" applyBorder="1" applyAlignment="1">
      <alignment horizontal="center" vertical="center" wrapText="1"/>
    </xf>
    <xf numFmtId="0" fontId="28" fillId="0" borderId="89" xfId="0" applyFont="1" applyBorder="1" applyAlignment="1">
      <alignment horizontal="center" vertical="center" wrapText="1"/>
    </xf>
    <xf numFmtId="0" fontId="25" fillId="32" borderId="144" xfId="0" applyFont="1" applyFill="1" applyBorder="1" applyAlignment="1">
      <alignment horizontal="center" vertical="center" wrapText="1"/>
    </xf>
    <xf numFmtId="0" fontId="28" fillId="0" borderId="144" xfId="0" applyFont="1" applyBorder="1" applyAlignment="1">
      <alignment horizontal="center" vertical="center" wrapText="1"/>
    </xf>
    <xf numFmtId="0" fontId="28" fillId="32" borderId="144" xfId="0" applyFont="1" applyFill="1" applyBorder="1" applyAlignment="1">
      <alignment horizontal="center" vertical="center" wrapText="1"/>
    </xf>
    <xf numFmtId="0" fontId="30" fillId="32" borderId="144" xfId="0" applyFont="1" applyFill="1" applyBorder="1" applyAlignment="1">
      <alignment horizontal="left" vertical="center" wrapText="1"/>
    </xf>
    <xf numFmtId="0" fontId="25" fillId="0" borderId="144" xfId="0" applyFont="1" applyBorder="1" applyAlignment="1">
      <alignment horizontal="center" vertical="center" wrapText="1"/>
    </xf>
    <xf numFmtId="0" fontId="26" fillId="15" borderId="100" xfId="0" applyFont="1" applyFill="1" applyBorder="1" applyAlignment="1">
      <alignment horizontal="center" vertical="center"/>
    </xf>
    <xf numFmtId="0" fontId="26" fillId="15" borderId="89" xfId="0" applyFont="1" applyFill="1" applyBorder="1" applyAlignment="1">
      <alignment horizontal="center" vertical="center"/>
    </xf>
    <xf numFmtId="0" fontId="24" fillId="0" borderId="100" xfId="0" applyFont="1" applyBorder="1" applyAlignment="1">
      <alignment horizontal="center" vertical="center" wrapText="1"/>
    </xf>
    <xf numFmtId="0" fontId="26" fillId="15" borderId="89" xfId="0" applyFont="1" applyFill="1" applyBorder="1" applyAlignment="1">
      <alignment horizontal="center" vertical="center" wrapText="1"/>
    </xf>
    <xf numFmtId="0" fontId="24" fillId="0" borderId="89" xfId="0" applyFont="1" applyBorder="1" applyAlignment="1">
      <alignment horizontal="center" vertical="center" wrapText="1"/>
    </xf>
    <xf numFmtId="0" fontId="24" fillId="27" borderId="89" xfId="0" applyFont="1" applyFill="1" applyBorder="1" applyAlignment="1">
      <alignment horizontal="center" vertical="center" wrapText="1"/>
    </xf>
    <xf numFmtId="0" fontId="26" fillId="15" borderId="67" xfId="0" applyFont="1" applyFill="1" applyBorder="1" applyAlignment="1">
      <alignment horizontal="center" vertical="center" wrapText="1"/>
    </xf>
    <xf numFmtId="0" fontId="26" fillId="0" borderId="89" xfId="0" applyFont="1" applyBorder="1" applyAlignment="1">
      <alignment horizontal="center" vertical="center"/>
    </xf>
    <xf numFmtId="0" fontId="0" fillId="0" borderId="89" xfId="0" applyFont="1" applyBorder="1" applyAlignment="1">
      <alignment horizontal="center" vertical="center"/>
    </xf>
    <xf numFmtId="0" fontId="35" fillId="0" borderId="89" xfId="0" applyFont="1" applyBorder="1" applyAlignment="1">
      <alignment horizontal="center" vertical="center" wrapText="1"/>
    </xf>
    <xf numFmtId="0" fontId="0" fillId="0" borderId="89" xfId="0" applyFont="1" applyBorder="1" applyAlignment="1">
      <alignment horizontal="center" vertical="center" wrapText="1"/>
    </xf>
    <xf numFmtId="0" fontId="0" fillId="27" borderId="89" xfId="0" applyFont="1" applyFill="1" applyBorder="1" applyAlignment="1">
      <alignment horizontal="center" vertical="center" wrapText="1"/>
    </xf>
    <xf numFmtId="0" fontId="2" fillId="0" borderId="0" xfId="0" applyFont="1" applyAlignment="1">
      <alignment horizontal="center" wrapText="1"/>
    </xf>
    <xf numFmtId="0" fontId="38" fillId="39" borderId="100" xfId="0" applyFont="1" applyFill="1" applyBorder="1" applyAlignment="1">
      <alignment horizontal="center" wrapText="1"/>
    </xf>
  </cellXfs>
  <cellStyles count="1">
    <cellStyle name="Normal" xfId="0" builtinId="0"/>
  </cellStyles>
  <dxfs count="14">
    <dxf>
      <fill>
        <patternFill patternType="solid">
          <fgColor rgb="FFB7E1CD"/>
          <bgColor rgb="FFB7E1CD"/>
        </patternFill>
      </fill>
    </dxf>
    <dxf>
      <fill>
        <patternFill patternType="solid">
          <fgColor rgb="FFFFFF00"/>
          <bgColor rgb="FFFFFF00"/>
        </patternFill>
      </fill>
    </dxf>
    <dxf>
      <fill>
        <patternFill patternType="solid">
          <fgColor rgb="FFFF0000"/>
          <bgColor rgb="FFFF000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0</xdr:colOff>
      <xdr:row>45</xdr:row>
      <xdr:rowOff>0</xdr:rowOff>
    </xdr:from>
    <xdr:ext cx="304800" cy="314325"/>
    <xdr:sp macro="" textlink="">
      <xdr:nvSpPr>
        <xdr:cNvPr id="3" name="Shape 3"/>
        <xdr:cNvSpPr txBox="1"/>
      </xdr:nvSpPr>
      <xdr:spPr>
        <a:xfrm>
          <a:off x="5198363" y="3627600"/>
          <a:ext cx="295275" cy="304800"/>
        </a:xfrm>
        <a:prstGeom prst="rect">
          <a:avLst/>
        </a:prstGeom>
        <a:solidFill>
          <a:srgbClr val="00FF00"/>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15000"/>
            </a:lnSpc>
            <a:spcBef>
              <a:spcPts val="0"/>
            </a:spcBef>
            <a:spcAft>
              <a:spcPts val="0"/>
            </a:spcAft>
            <a:buClr>
              <a:schemeClr val="dk1"/>
            </a:buClr>
            <a:buSzPts val="1100"/>
            <a:buFont typeface="Comic Sans MS"/>
            <a:buNone/>
          </a:pPr>
          <a:r>
            <a:rPr lang="en-US" sz="1100" b="1">
              <a:solidFill>
                <a:schemeClr val="dk1"/>
              </a:solidFill>
              <a:latin typeface="Comic Sans MS"/>
              <a:ea typeface="Comic Sans MS"/>
              <a:cs typeface="Comic Sans MS"/>
              <a:sym typeface="Comic Sans MS"/>
            </a:rPr>
            <a:t>B</a:t>
          </a:r>
          <a:endParaRPr sz="1100">
            <a:solidFill>
              <a:schemeClr val="dk1"/>
            </a:solidFill>
          </a:endParaRPr>
        </a:p>
      </xdr:txBody>
    </xdr:sp>
    <xdr:clientData fLocksWithSheet="0"/>
  </xdr:oneCellAnchor>
  <xdr:oneCellAnchor>
    <xdr:from>
      <xdr:col>6</xdr:col>
      <xdr:colOff>17691</xdr:colOff>
      <xdr:row>46</xdr:row>
      <xdr:rowOff>54430</xdr:rowOff>
    </xdr:from>
    <xdr:ext cx="308882" cy="408214"/>
    <xdr:sp macro="" textlink="">
      <xdr:nvSpPr>
        <xdr:cNvPr id="4" name="Shape 4"/>
        <xdr:cNvSpPr txBox="1"/>
      </xdr:nvSpPr>
      <xdr:spPr>
        <a:xfrm>
          <a:off x="15747548" y="26275394"/>
          <a:ext cx="308882" cy="408214"/>
        </a:xfrm>
        <a:prstGeom prst="rect">
          <a:avLst/>
        </a:prstGeom>
        <a:solidFill>
          <a:srgbClr val="0000FF"/>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15000"/>
            </a:lnSpc>
            <a:spcBef>
              <a:spcPts val="0"/>
            </a:spcBef>
            <a:spcAft>
              <a:spcPts val="0"/>
            </a:spcAft>
            <a:buClr>
              <a:srgbClr val="FFFFFF"/>
            </a:buClr>
            <a:buSzPts val="1100"/>
            <a:buFont typeface="Comic Sans MS"/>
            <a:buNone/>
          </a:pPr>
          <a:r>
            <a:rPr lang="en-US" sz="1100" b="1">
              <a:solidFill>
                <a:srgbClr val="FFFFFF"/>
              </a:solidFill>
              <a:latin typeface="Comic Sans MS"/>
              <a:ea typeface="Comic Sans MS"/>
              <a:cs typeface="Comic Sans MS"/>
              <a:sym typeface="Comic Sans MS"/>
            </a:rPr>
            <a:t>M</a:t>
          </a:r>
          <a:endParaRPr sz="1100"/>
        </a:p>
      </xdr:txBody>
    </xdr:sp>
    <xdr:clientData fLocksWithSheet="0"/>
  </xdr:oneCellAnchor>
  <xdr:oneCellAnchor>
    <xdr:from>
      <xdr:col>6</xdr:col>
      <xdr:colOff>0</xdr:colOff>
      <xdr:row>47</xdr:row>
      <xdr:rowOff>19050</xdr:rowOff>
    </xdr:from>
    <xdr:ext cx="314325" cy="295275"/>
    <xdr:sp macro="" textlink="">
      <xdr:nvSpPr>
        <xdr:cNvPr id="5" name="Shape 5"/>
        <xdr:cNvSpPr txBox="1"/>
      </xdr:nvSpPr>
      <xdr:spPr>
        <a:xfrm>
          <a:off x="5193600" y="3637125"/>
          <a:ext cx="304800" cy="285750"/>
        </a:xfrm>
        <a:prstGeom prst="rect">
          <a:avLst/>
        </a:prstGeom>
        <a:solidFill>
          <a:srgbClr val="FFC000"/>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15000"/>
            </a:lnSpc>
            <a:spcBef>
              <a:spcPts val="0"/>
            </a:spcBef>
            <a:spcAft>
              <a:spcPts val="0"/>
            </a:spcAft>
            <a:buClr>
              <a:schemeClr val="dk1"/>
            </a:buClr>
            <a:buSzPts val="1100"/>
            <a:buFont typeface="Comic Sans MS"/>
            <a:buNone/>
          </a:pPr>
          <a:r>
            <a:rPr lang="en-US" sz="1100" b="1">
              <a:solidFill>
                <a:schemeClr val="dk1"/>
              </a:solidFill>
              <a:latin typeface="Comic Sans MS"/>
              <a:ea typeface="Comic Sans MS"/>
              <a:cs typeface="Comic Sans MS"/>
              <a:sym typeface="Comic Sans MS"/>
            </a:rPr>
            <a:t>A</a:t>
          </a:r>
          <a:endParaRPr sz="1100"/>
        </a:p>
      </xdr:txBody>
    </xdr:sp>
    <xdr:clientData fLocksWithSheet="0"/>
  </xdr:oneCellAnchor>
  <xdr:oneCellAnchor>
    <xdr:from>
      <xdr:col>6</xdr:col>
      <xdr:colOff>0</xdr:colOff>
      <xdr:row>48</xdr:row>
      <xdr:rowOff>19050</xdr:rowOff>
    </xdr:from>
    <xdr:ext cx="295275" cy="304800"/>
    <xdr:sp macro="" textlink="">
      <xdr:nvSpPr>
        <xdr:cNvPr id="6" name="Shape 6"/>
        <xdr:cNvSpPr txBox="1"/>
      </xdr:nvSpPr>
      <xdr:spPr>
        <a:xfrm>
          <a:off x="5203125" y="3632363"/>
          <a:ext cx="285750" cy="295275"/>
        </a:xfrm>
        <a:prstGeom prst="rect">
          <a:avLst/>
        </a:prstGeom>
        <a:solidFill>
          <a:srgbClr val="FF0000"/>
        </a:solidFill>
        <a:ln w="952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15000"/>
            </a:lnSpc>
            <a:spcBef>
              <a:spcPts val="0"/>
            </a:spcBef>
            <a:spcAft>
              <a:spcPts val="0"/>
            </a:spcAft>
            <a:buClr>
              <a:schemeClr val="dk1"/>
            </a:buClr>
            <a:buSzPts val="1100"/>
            <a:buFont typeface="Comic Sans MS"/>
            <a:buNone/>
          </a:pPr>
          <a:r>
            <a:rPr lang="en-US" sz="1100" b="1">
              <a:solidFill>
                <a:schemeClr val="dk1"/>
              </a:solidFill>
              <a:latin typeface="Comic Sans MS"/>
              <a:ea typeface="Comic Sans MS"/>
              <a:cs typeface="Comic Sans MS"/>
              <a:sym typeface="Comic Sans MS"/>
            </a:rPr>
            <a:t>E</a:t>
          </a: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0"/>
  <sheetViews>
    <sheetView showGridLines="0" showRowColHeaders="0" workbookViewId="0">
      <selection sqref="A1:E1"/>
    </sheetView>
  </sheetViews>
  <sheetFormatPr baseColWidth="10" defaultColWidth="14.42578125" defaultRowHeight="15" customHeight="1"/>
  <cols>
    <col min="1" max="1" width="21.42578125" customWidth="1"/>
    <col min="2" max="2" width="26" customWidth="1"/>
    <col min="3" max="3" width="20.28515625" customWidth="1"/>
    <col min="4" max="4" width="22" customWidth="1"/>
    <col min="5" max="5" width="22.42578125" customWidth="1"/>
    <col min="6" max="6" width="14.42578125" customWidth="1"/>
  </cols>
  <sheetData>
    <row r="1" spans="1:7">
      <c r="A1" s="274" t="s">
        <v>1</v>
      </c>
      <c r="B1" s="275"/>
      <c r="C1" s="275"/>
      <c r="D1" s="275"/>
      <c r="E1" s="276"/>
      <c r="F1" s="4"/>
      <c r="G1" s="4"/>
    </row>
    <row r="2" spans="1:7" ht="14.25">
      <c r="A2" s="277" t="s">
        <v>2</v>
      </c>
      <c r="B2" s="278"/>
      <c r="C2" s="278"/>
      <c r="D2" s="278"/>
      <c r="E2" s="279"/>
      <c r="F2" s="4"/>
      <c r="G2" s="4"/>
    </row>
    <row r="3" spans="1:7">
      <c r="A3" s="280" t="s">
        <v>1</v>
      </c>
      <c r="B3" s="281"/>
      <c r="C3" s="281"/>
      <c r="D3" s="281"/>
      <c r="E3" s="282"/>
      <c r="G3" s="4"/>
    </row>
    <row r="4" spans="1:7">
      <c r="A4" s="7" t="s">
        <v>7</v>
      </c>
      <c r="B4" s="8" t="s">
        <v>9</v>
      </c>
      <c r="C4" s="10" t="s">
        <v>10</v>
      </c>
      <c r="D4" s="11" t="s">
        <v>12</v>
      </c>
      <c r="E4" s="12" t="s">
        <v>13</v>
      </c>
      <c r="G4" s="4"/>
    </row>
    <row r="5" spans="1:7" ht="14.25">
      <c r="A5" s="13"/>
      <c r="B5" s="15"/>
      <c r="C5" s="17"/>
      <c r="D5" s="18"/>
      <c r="E5" s="20"/>
      <c r="F5" s="4"/>
      <c r="G5" s="4"/>
    </row>
    <row r="6" spans="1:7" ht="14.25">
      <c r="A6" s="13"/>
      <c r="B6" s="15"/>
      <c r="C6" s="17"/>
      <c r="D6" s="18"/>
      <c r="E6" s="20"/>
      <c r="F6" s="4"/>
      <c r="G6" s="4"/>
    </row>
    <row r="7" spans="1:7" ht="14.25">
      <c r="A7" s="13"/>
      <c r="B7" s="15"/>
      <c r="C7" s="17"/>
      <c r="D7" s="18"/>
      <c r="E7" s="20"/>
      <c r="F7" s="4"/>
      <c r="G7" s="4"/>
    </row>
    <row r="8" spans="1:7" ht="14.25">
      <c r="A8" s="13"/>
      <c r="B8" s="15"/>
      <c r="C8" s="17"/>
      <c r="D8" s="18"/>
      <c r="E8" s="20"/>
      <c r="F8" s="4"/>
      <c r="G8" s="4"/>
    </row>
    <row r="9" spans="1:7" ht="14.25">
      <c r="A9" s="13"/>
      <c r="B9" s="15"/>
      <c r="C9" s="17"/>
      <c r="D9" s="18"/>
      <c r="E9" s="20"/>
      <c r="F9" s="4"/>
      <c r="G9" s="4"/>
    </row>
    <row r="10" spans="1:7" ht="14.25">
      <c r="A10" s="13"/>
      <c r="B10" s="15"/>
      <c r="C10" s="17"/>
      <c r="D10" s="18"/>
      <c r="E10" s="20"/>
      <c r="F10" s="4"/>
      <c r="G10" s="4"/>
    </row>
    <row r="11" spans="1:7" ht="14.25">
      <c r="A11" s="21"/>
      <c r="B11" s="22"/>
      <c r="C11" s="23"/>
      <c r="D11" s="25"/>
      <c r="E11" s="27"/>
      <c r="F11" s="4"/>
      <c r="G11" s="4"/>
    </row>
    <row r="12" spans="1:7" ht="12.75">
      <c r="A12" s="283" t="s">
        <v>30</v>
      </c>
      <c r="B12" s="275"/>
      <c r="C12" s="275"/>
      <c r="D12" s="275"/>
      <c r="E12" s="275"/>
      <c r="F12" s="275"/>
      <c r="G12" s="276"/>
    </row>
    <row r="13" spans="1:7" ht="12.75">
      <c r="A13" s="284" t="s">
        <v>31</v>
      </c>
      <c r="B13" s="285"/>
      <c r="C13" s="285"/>
      <c r="D13" s="285"/>
      <c r="E13" s="285"/>
      <c r="F13" s="285"/>
      <c r="G13" s="286"/>
    </row>
    <row r="14" spans="1:7" ht="31.5" customHeight="1">
      <c r="A14" s="287"/>
      <c r="B14" s="288"/>
      <c r="C14" s="288"/>
      <c r="D14" s="288"/>
      <c r="E14" s="288"/>
      <c r="F14" s="288"/>
      <c r="G14" s="289"/>
    </row>
    <row r="15" spans="1:7" ht="12.75">
      <c r="A15" s="284" t="s">
        <v>32</v>
      </c>
      <c r="B15" s="285"/>
      <c r="C15" s="285"/>
      <c r="D15" s="285"/>
      <c r="E15" s="285"/>
      <c r="F15" s="285"/>
      <c r="G15" s="286"/>
    </row>
    <row r="16" spans="1:7" ht="12.75">
      <c r="A16" s="290"/>
      <c r="B16" s="291"/>
      <c r="C16" s="291"/>
      <c r="D16" s="291"/>
      <c r="E16" s="291"/>
      <c r="F16" s="291"/>
      <c r="G16" s="292"/>
    </row>
    <row r="17" spans="1:9" ht="32.25" customHeight="1">
      <c r="A17" s="287"/>
      <c r="B17" s="288"/>
      <c r="C17" s="288"/>
      <c r="D17" s="288"/>
      <c r="E17" s="288"/>
      <c r="F17" s="288"/>
      <c r="G17" s="289"/>
    </row>
    <row r="19" spans="1:9" ht="14.25">
      <c r="A19" s="28"/>
    </row>
    <row r="20" spans="1:9" ht="14.25">
      <c r="A20" s="29"/>
    </row>
    <row r="21" spans="1:9" ht="15.75" customHeight="1">
      <c r="A21" s="29"/>
    </row>
    <row r="22" spans="1:9" ht="15.75" customHeight="1">
      <c r="A22" s="29"/>
    </row>
    <row r="23" spans="1:9" ht="15.75" customHeight="1">
      <c r="A23" s="30"/>
    </row>
    <row r="24" spans="1:9" ht="15.75" customHeight="1">
      <c r="A24" s="30"/>
    </row>
    <row r="25" spans="1:9" ht="15.75" customHeight="1">
      <c r="A25" s="30"/>
      <c r="I25" s="32"/>
    </row>
    <row r="26" spans="1:9" ht="15.75" customHeight="1">
      <c r="A26" s="30"/>
      <c r="I26" s="32"/>
    </row>
    <row r="27" spans="1:9" ht="15.75" customHeight="1">
      <c r="A27" s="30"/>
      <c r="I27" s="4"/>
    </row>
    <row r="28" spans="1:9" ht="15.75" customHeight="1">
      <c r="A28" s="268"/>
      <c r="B28" s="269"/>
      <c r="C28" s="269"/>
      <c r="D28" s="269"/>
      <c r="E28" s="269"/>
      <c r="F28" s="269"/>
      <c r="G28" s="269"/>
      <c r="H28" s="270"/>
      <c r="I28" s="4"/>
    </row>
    <row r="29" spans="1:9" ht="15.75" customHeight="1">
      <c r="A29" s="271"/>
      <c r="B29" s="272"/>
      <c r="C29" s="272"/>
      <c r="D29" s="272"/>
      <c r="E29" s="272"/>
      <c r="F29" s="272"/>
      <c r="G29" s="272"/>
      <c r="H29" s="273"/>
      <c r="I29" s="32"/>
    </row>
    <row r="30" spans="1:9" ht="15.75" customHeight="1">
      <c r="A30" s="32"/>
      <c r="B30" s="32"/>
      <c r="C30" s="32"/>
      <c r="D30" s="32"/>
      <c r="E30" s="32"/>
      <c r="F30" s="32"/>
      <c r="G30" s="32"/>
      <c r="H30" s="32"/>
      <c r="I30" s="32"/>
    </row>
    <row r="31" spans="1:9" ht="15.75" customHeight="1">
      <c r="A31" s="29"/>
    </row>
    <row r="32" spans="1:9" ht="15.75" customHeight="1">
      <c r="A32" s="29"/>
    </row>
    <row r="33" spans="1:9" ht="15.75" customHeight="1">
      <c r="A33" s="30"/>
    </row>
    <row r="34" spans="1:9" ht="15.75" customHeight="1">
      <c r="A34" s="30"/>
    </row>
    <row r="35" spans="1:9" ht="15.75" customHeight="1">
      <c r="A35" s="30"/>
    </row>
    <row r="36" spans="1:9" ht="15.75" customHeight="1">
      <c r="A36" s="30"/>
    </row>
    <row r="37" spans="1:9" ht="15.75" customHeight="1">
      <c r="A37" s="30"/>
    </row>
    <row r="38" spans="1:9" ht="15.75" customHeight="1">
      <c r="A38" s="30"/>
    </row>
    <row r="39" spans="1:9" ht="15.75" customHeight="1">
      <c r="A39" s="29"/>
    </row>
    <row r="40" spans="1:9" ht="15.75" customHeight="1">
      <c r="A40" s="29"/>
    </row>
    <row r="41" spans="1:9" ht="15.75" customHeight="1">
      <c r="A41" s="29"/>
    </row>
    <row r="42" spans="1:9" ht="15.75" customHeight="1">
      <c r="A42" s="29"/>
    </row>
    <row r="43" spans="1:9" ht="15.75" customHeight="1">
      <c r="A43" s="268"/>
      <c r="B43" s="269"/>
      <c r="C43" s="269"/>
      <c r="D43" s="269"/>
      <c r="E43" s="269"/>
      <c r="F43" s="269"/>
      <c r="G43" s="269"/>
      <c r="H43" s="269"/>
      <c r="I43" s="270"/>
    </row>
    <row r="44" spans="1:9" ht="15" customHeight="1">
      <c r="A44" s="271"/>
      <c r="B44" s="272"/>
      <c r="C44" s="272"/>
      <c r="D44" s="272"/>
      <c r="E44" s="272"/>
      <c r="F44" s="272"/>
      <c r="G44" s="272"/>
      <c r="H44" s="272"/>
      <c r="I44" s="273"/>
    </row>
    <row r="45" spans="1:9" ht="15.75" customHeight="1">
      <c r="A45" s="268"/>
      <c r="B45" s="269"/>
      <c r="C45" s="269"/>
      <c r="D45" s="269"/>
      <c r="E45" s="269"/>
      <c r="F45" s="269"/>
      <c r="G45" s="269"/>
      <c r="H45" s="269"/>
      <c r="I45" s="270"/>
    </row>
    <row r="46" spans="1:9" ht="15" customHeight="1">
      <c r="A46" s="271"/>
      <c r="B46" s="272"/>
      <c r="C46" s="272"/>
      <c r="D46" s="272"/>
      <c r="E46" s="272"/>
      <c r="F46" s="272"/>
      <c r="G46" s="272"/>
      <c r="H46" s="272"/>
      <c r="I46" s="273"/>
    </row>
    <row r="47" spans="1:9" ht="23.25" customHeight="1">
      <c r="A47" s="268"/>
      <c r="B47" s="269"/>
      <c r="C47" s="269"/>
      <c r="D47" s="269"/>
      <c r="E47" s="269"/>
      <c r="F47" s="269"/>
      <c r="G47" s="269"/>
      <c r="H47" s="270"/>
    </row>
    <row r="48" spans="1:9" ht="15" customHeight="1">
      <c r="A48" s="271"/>
      <c r="B48" s="272"/>
      <c r="C48" s="272"/>
      <c r="D48" s="272"/>
      <c r="E48" s="272"/>
      <c r="F48" s="272"/>
      <c r="G48" s="272"/>
      <c r="H48" s="273"/>
    </row>
    <row r="49" spans="1:1" ht="15.75" customHeight="1">
      <c r="A49" s="28"/>
    </row>
    <row r="50" spans="1:1" ht="15.75" customHeight="1">
      <c r="A50" s="29"/>
    </row>
    <row r="51" spans="1:1" ht="15.75" customHeight="1">
      <c r="A51" s="30"/>
    </row>
    <row r="52" spans="1:1" ht="15.75" customHeight="1">
      <c r="A52" s="38"/>
    </row>
    <row r="53" spans="1:1" ht="15.75" customHeight="1">
      <c r="A53" s="30"/>
    </row>
    <row r="54" spans="1:1" ht="15.75" customHeight="1">
      <c r="A54" s="39"/>
    </row>
    <row r="55" spans="1:1" ht="15.75" customHeight="1"/>
    <row r="56" spans="1:1" ht="15.75" customHeight="1"/>
    <row r="57" spans="1:1" ht="15.75" customHeight="1"/>
    <row r="58" spans="1:1" ht="15.75" customHeight="1"/>
    <row r="59" spans="1:1" ht="15.75" customHeight="1"/>
    <row r="60" spans="1:1" ht="15.75" customHeight="1"/>
    <row r="61" spans="1:1" ht="15.75" customHeight="1"/>
    <row r="62" spans="1:1" ht="15.75" customHeight="1"/>
    <row r="63" spans="1:1" ht="15.75" customHeight="1"/>
    <row r="64" spans="1:1" ht="15.75" customHeight="1"/>
    <row r="65" spans="1:1" ht="15.75" customHeight="1"/>
    <row r="66" spans="1:1" ht="15.75" customHeight="1">
      <c r="A66" s="41"/>
    </row>
    <row r="67" spans="1:1" ht="15.75" customHeight="1"/>
    <row r="68" spans="1:1" ht="15.75" customHeight="1"/>
    <row r="69" spans="1:1" ht="15.75" customHeight="1"/>
    <row r="70" spans="1:1" ht="15.75" customHeight="1"/>
    <row r="71" spans="1:1" ht="15.75" customHeight="1"/>
    <row r="72" spans="1:1" ht="15.75" customHeight="1"/>
    <row r="73" spans="1:1" ht="15.75" customHeight="1"/>
    <row r="74" spans="1:1" ht="15.75" customHeight="1"/>
    <row r="75" spans="1:1" ht="15.75" customHeight="1"/>
    <row r="76" spans="1:1" ht="15.75" customHeight="1"/>
    <row r="77" spans="1:1" ht="15.75" customHeight="1"/>
    <row r="78" spans="1:1" ht="15.75" customHeight="1"/>
    <row r="79" spans="1:1" ht="15.75" customHeight="1"/>
    <row r="80" spans="1:1"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43:I44"/>
    <mergeCell ref="A45:I46"/>
    <mergeCell ref="A47:H48"/>
    <mergeCell ref="A1:E1"/>
    <mergeCell ref="A2:E2"/>
    <mergeCell ref="A3:E3"/>
    <mergeCell ref="A12:G12"/>
    <mergeCell ref="A13:G14"/>
    <mergeCell ref="A15:G17"/>
    <mergeCell ref="A28:H2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showRowColHeaders="0" zoomScale="60" zoomScaleNormal="60" workbookViewId="0">
      <selection activeCell="K8" sqref="K8"/>
    </sheetView>
  </sheetViews>
  <sheetFormatPr baseColWidth="10" defaultColWidth="14.42578125" defaultRowHeight="15" customHeight="1"/>
  <cols>
    <col min="1" max="1" width="10.7109375" customWidth="1"/>
    <col min="2" max="2" width="23.5703125" customWidth="1"/>
    <col min="3" max="5" width="10.7109375" customWidth="1"/>
    <col min="6" max="6" width="20.42578125" customWidth="1"/>
    <col min="7" max="7" width="10.7109375" customWidth="1"/>
    <col min="8" max="8" width="11.5703125" customWidth="1"/>
    <col min="9" max="9" width="47" customWidth="1"/>
    <col min="10" max="10" width="12.42578125" customWidth="1"/>
    <col min="11" max="11" width="46.85546875" customWidth="1"/>
    <col min="12" max="12" width="20.42578125" customWidth="1"/>
    <col min="13" max="13" width="13" customWidth="1"/>
    <col min="14" max="14" width="13.28515625" customWidth="1"/>
    <col min="15" max="15" width="13.42578125" customWidth="1"/>
  </cols>
  <sheetData>
    <row r="1" spans="1:15" ht="19.5" customHeight="1">
      <c r="A1" s="293" t="s">
        <v>0</v>
      </c>
      <c r="B1" s="275"/>
      <c r="C1" s="275"/>
      <c r="D1" s="275"/>
      <c r="E1" s="275"/>
      <c r="F1" s="276"/>
      <c r="H1" s="294" t="s">
        <v>3</v>
      </c>
      <c r="I1" s="276"/>
      <c r="J1" s="294" t="s">
        <v>4</v>
      </c>
      <c r="K1" s="275"/>
      <c r="L1" s="275"/>
      <c r="M1" s="276"/>
    </row>
    <row r="2" spans="1:15" ht="49.5" customHeight="1">
      <c r="H2" s="295" t="s">
        <v>5</v>
      </c>
      <c r="I2" s="276"/>
      <c r="J2" s="296" t="s">
        <v>8</v>
      </c>
      <c r="K2" s="297"/>
      <c r="L2" s="297"/>
      <c r="M2" s="298"/>
      <c r="N2" s="9"/>
      <c r="O2" s="9"/>
    </row>
    <row r="3" spans="1:15" ht="51" customHeight="1">
      <c r="A3" s="317" t="s">
        <v>11</v>
      </c>
      <c r="B3" s="286"/>
      <c r="E3" s="317" t="s">
        <v>14</v>
      </c>
      <c r="F3" s="286"/>
      <c r="H3" s="295" t="s">
        <v>15</v>
      </c>
      <c r="I3" s="276"/>
      <c r="J3" s="320" t="s">
        <v>16</v>
      </c>
      <c r="K3" s="297"/>
      <c r="L3" s="297"/>
      <c r="M3" s="298"/>
    </row>
    <row r="4" spans="1:15" ht="51" customHeight="1">
      <c r="A4" s="287"/>
      <c r="B4" s="289"/>
      <c r="E4" s="287"/>
      <c r="F4" s="289"/>
      <c r="H4" s="295" t="s">
        <v>17</v>
      </c>
      <c r="I4" s="276"/>
      <c r="J4" s="321" t="s">
        <v>18</v>
      </c>
      <c r="K4" s="297"/>
      <c r="L4" s="297"/>
      <c r="M4" s="298"/>
      <c r="N4" s="14"/>
      <c r="O4" s="14"/>
    </row>
    <row r="5" spans="1:15" ht="69" customHeight="1">
      <c r="H5" s="295" t="s">
        <v>21</v>
      </c>
      <c r="I5" s="276"/>
      <c r="J5" s="320" t="s">
        <v>473</v>
      </c>
      <c r="K5" s="297"/>
      <c r="L5" s="297"/>
      <c r="M5" s="298"/>
      <c r="N5" s="19"/>
      <c r="O5" s="19"/>
    </row>
    <row r="6" spans="1:15" ht="39" customHeight="1">
      <c r="A6" s="316" t="s">
        <v>22</v>
      </c>
      <c r="B6" s="286"/>
      <c r="E6" s="316" t="s">
        <v>25</v>
      </c>
      <c r="F6" s="286"/>
      <c r="H6" s="295" t="s">
        <v>26</v>
      </c>
      <c r="I6" s="276"/>
      <c r="J6" s="300" t="s">
        <v>27</v>
      </c>
      <c r="K6" s="297"/>
      <c r="L6" s="297"/>
      <c r="M6" s="298"/>
      <c r="N6" s="19"/>
      <c r="O6" s="19"/>
    </row>
    <row r="7" spans="1:15" ht="12" customHeight="1">
      <c r="A7" s="290"/>
      <c r="B7" s="292"/>
      <c r="E7" s="290"/>
      <c r="F7" s="292"/>
      <c r="H7" s="301"/>
      <c r="I7" s="19"/>
      <c r="J7" s="19"/>
      <c r="K7" s="19"/>
      <c r="L7" s="19"/>
      <c r="M7" s="19"/>
      <c r="N7" s="19"/>
      <c r="O7" s="19"/>
    </row>
    <row r="8" spans="1:15" ht="12" customHeight="1">
      <c r="A8" s="290"/>
      <c r="B8" s="292"/>
      <c r="E8" s="290"/>
      <c r="F8" s="292"/>
      <c r="H8" s="291"/>
      <c r="I8" s="19"/>
      <c r="J8" s="19"/>
      <c r="K8" s="19"/>
      <c r="L8" s="19"/>
      <c r="M8" s="19"/>
      <c r="N8" s="19"/>
      <c r="O8" s="19"/>
    </row>
    <row r="9" spans="1:15" ht="12" customHeight="1">
      <c r="A9" s="290"/>
      <c r="B9" s="292"/>
      <c r="E9" s="290"/>
      <c r="F9" s="292"/>
      <c r="H9" s="301"/>
      <c r="I9" s="19"/>
      <c r="J9" s="19"/>
      <c r="K9" s="19"/>
      <c r="L9" s="19"/>
      <c r="M9" s="19"/>
      <c r="N9" s="19"/>
      <c r="O9" s="19"/>
    </row>
    <row r="10" spans="1:15" ht="12" customHeight="1">
      <c r="A10" s="290"/>
      <c r="B10" s="292"/>
      <c r="E10" s="290"/>
      <c r="F10" s="292"/>
      <c r="H10" s="291"/>
      <c r="I10" s="19"/>
      <c r="J10" s="19"/>
      <c r="K10" s="19"/>
      <c r="L10" s="19"/>
      <c r="M10" s="19"/>
      <c r="N10" s="19"/>
      <c r="O10" s="19"/>
    </row>
    <row r="11" spans="1:15" ht="12" customHeight="1">
      <c r="A11" s="290"/>
      <c r="B11" s="292"/>
      <c r="E11" s="290"/>
      <c r="F11" s="292"/>
      <c r="H11" s="301"/>
      <c r="I11" s="19"/>
      <c r="J11" s="19"/>
      <c r="K11" s="19"/>
      <c r="L11" s="19"/>
      <c r="M11" s="19"/>
      <c r="N11" s="19"/>
      <c r="O11" s="19"/>
    </row>
    <row r="12" spans="1:15" ht="12" customHeight="1">
      <c r="A12" s="290"/>
      <c r="B12" s="292"/>
      <c r="E12" s="290"/>
      <c r="F12" s="292"/>
      <c r="H12" s="291"/>
      <c r="I12" s="19"/>
      <c r="J12" s="19"/>
      <c r="K12" s="19"/>
      <c r="L12" s="19"/>
      <c r="M12" s="19"/>
      <c r="N12" s="19"/>
      <c r="O12" s="19"/>
    </row>
    <row r="13" spans="1:15" ht="12" customHeight="1">
      <c r="A13" s="290"/>
      <c r="B13" s="292"/>
      <c r="E13" s="290"/>
      <c r="F13" s="292"/>
      <c r="H13" s="301"/>
      <c r="I13" s="19"/>
      <c r="J13" s="19"/>
      <c r="K13" s="19"/>
      <c r="L13" s="19"/>
      <c r="M13" s="19"/>
      <c r="N13" s="19"/>
      <c r="O13" s="19"/>
    </row>
    <row r="14" spans="1:15" ht="22.5" customHeight="1">
      <c r="A14" s="290"/>
      <c r="B14" s="292"/>
      <c r="E14" s="290"/>
      <c r="F14" s="292"/>
      <c r="H14" s="291"/>
      <c r="I14" s="19"/>
      <c r="J14" s="19"/>
      <c r="K14" s="19"/>
      <c r="L14" s="19"/>
      <c r="M14" s="19"/>
      <c r="N14" s="19"/>
      <c r="O14" s="19"/>
    </row>
    <row r="15" spans="1:15" ht="28.5" customHeight="1">
      <c r="A15" s="287"/>
      <c r="B15" s="289"/>
      <c r="E15" s="287"/>
      <c r="F15" s="289"/>
      <c r="H15" s="291"/>
      <c r="I15" s="19"/>
      <c r="J15" s="19"/>
      <c r="K15" s="19"/>
      <c r="L15" s="19"/>
      <c r="M15" s="19"/>
      <c r="N15" s="19"/>
      <c r="O15" s="19"/>
    </row>
    <row r="16" spans="1:15" ht="21" customHeight="1">
      <c r="H16" s="302" t="s">
        <v>33</v>
      </c>
      <c r="I16" s="303"/>
      <c r="J16" s="302" t="s">
        <v>34</v>
      </c>
      <c r="K16" s="303"/>
      <c r="L16" s="19"/>
      <c r="M16" s="19"/>
      <c r="N16" s="19"/>
      <c r="O16" s="19"/>
    </row>
    <row r="17" spans="2:16" ht="10.5" customHeight="1">
      <c r="C17" s="318" t="s">
        <v>36</v>
      </c>
      <c r="D17" s="286"/>
      <c r="H17" s="304" t="s">
        <v>37</v>
      </c>
      <c r="I17" s="305"/>
      <c r="J17" s="308" t="s">
        <v>38</v>
      </c>
      <c r="K17" s="309"/>
      <c r="L17" s="19"/>
      <c r="M17" s="19"/>
      <c r="N17" s="19"/>
      <c r="O17" s="19"/>
    </row>
    <row r="18" spans="2:16" ht="12" customHeight="1">
      <c r="C18" s="287"/>
      <c r="D18" s="289"/>
      <c r="H18" s="306"/>
      <c r="I18" s="307"/>
      <c r="J18" s="310"/>
      <c r="K18" s="311"/>
      <c r="L18" s="33"/>
      <c r="M18" s="34"/>
      <c r="N18" s="35"/>
      <c r="O18" s="35"/>
    </row>
    <row r="19" spans="2:16" ht="21" customHeight="1">
      <c r="H19" s="36">
        <v>1</v>
      </c>
      <c r="I19" s="37" t="s">
        <v>47</v>
      </c>
      <c r="J19" s="40">
        <v>1</v>
      </c>
      <c r="K19" s="42" t="s">
        <v>51</v>
      </c>
      <c r="N19" s="35"/>
      <c r="O19" s="35"/>
    </row>
    <row r="20" spans="2:16" ht="27" customHeight="1">
      <c r="B20" s="299" t="s">
        <v>52</v>
      </c>
      <c r="C20" s="275"/>
      <c r="D20" s="275"/>
      <c r="E20" s="276"/>
      <c r="H20" s="44">
        <v>2</v>
      </c>
      <c r="I20" s="45" t="s">
        <v>58</v>
      </c>
      <c r="J20" s="46">
        <v>2</v>
      </c>
      <c r="K20" s="47" t="s">
        <v>59</v>
      </c>
      <c r="P20" s="48"/>
    </row>
    <row r="21" spans="2:16" ht="21" customHeight="1">
      <c r="H21" s="36">
        <v>3</v>
      </c>
      <c r="I21" s="37" t="s">
        <v>60</v>
      </c>
      <c r="J21" s="40">
        <v>3</v>
      </c>
      <c r="K21" s="49" t="s">
        <v>61</v>
      </c>
      <c r="P21" s="48"/>
    </row>
    <row r="22" spans="2:16" ht="19.5" customHeight="1">
      <c r="C22" s="319" t="s">
        <v>62</v>
      </c>
      <c r="D22" s="276"/>
      <c r="H22" s="50">
        <v>4</v>
      </c>
      <c r="I22" s="51" t="s">
        <v>64</v>
      </c>
      <c r="J22" s="53">
        <v>4</v>
      </c>
      <c r="K22" s="55" t="s">
        <v>68</v>
      </c>
    </row>
    <row r="23" spans="2:16" ht="21" customHeight="1">
      <c r="H23" s="312" t="s">
        <v>70</v>
      </c>
      <c r="I23" s="313"/>
      <c r="J23" s="314" t="s">
        <v>77</v>
      </c>
      <c r="K23" s="315"/>
    </row>
    <row r="24" spans="2:16" ht="22.5" customHeight="1">
      <c r="B24" s="299" t="s">
        <v>78</v>
      </c>
      <c r="C24" s="275"/>
      <c r="D24" s="275"/>
      <c r="E24" s="276"/>
      <c r="H24" s="56">
        <v>1</v>
      </c>
      <c r="I24" s="57" t="s">
        <v>79</v>
      </c>
      <c r="J24" s="58">
        <v>1</v>
      </c>
      <c r="K24" s="60" t="s">
        <v>81</v>
      </c>
    </row>
    <row r="25" spans="2:16" ht="19.5" customHeight="1">
      <c r="H25" s="62">
        <v>2</v>
      </c>
      <c r="I25" s="63" t="s">
        <v>84</v>
      </c>
      <c r="J25" s="65">
        <v>2</v>
      </c>
      <c r="K25" s="66" t="s">
        <v>86</v>
      </c>
    </row>
    <row r="26" spans="2:16" ht="18" customHeight="1">
      <c r="H26" s="56">
        <v>3</v>
      </c>
      <c r="I26" s="57" t="s">
        <v>88</v>
      </c>
      <c r="J26" s="58">
        <v>3</v>
      </c>
      <c r="K26" s="60" t="s">
        <v>89</v>
      </c>
    </row>
    <row r="27" spans="2:16" ht="18" customHeight="1">
      <c r="H27" s="62">
        <v>4</v>
      </c>
      <c r="I27" s="63" t="s">
        <v>91</v>
      </c>
      <c r="J27" s="65">
        <v>4</v>
      </c>
      <c r="K27" s="66" t="s">
        <v>92</v>
      </c>
    </row>
    <row r="28" spans="2:16" ht="19.5" customHeight="1">
      <c r="H28" s="56">
        <v>5</v>
      </c>
      <c r="I28" s="57" t="s">
        <v>93</v>
      </c>
      <c r="J28" s="58">
        <v>5</v>
      </c>
      <c r="K28" s="60" t="s">
        <v>95</v>
      </c>
    </row>
    <row r="29" spans="2:16" ht="21" customHeight="1"/>
    <row r="30" spans="2:16" ht="21" customHeight="1"/>
    <row r="31" spans="2:16" ht="26.25" customHeight="1"/>
    <row r="32" spans="2:16" ht="12" customHeight="1"/>
    <row r="33" spans="8:11" ht="19.5" customHeight="1"/>
    <row r="34" spans="8:11" ht="21" customHeight="1"/>
    <row r="35" spans="8:11" ht="21" customHeight="1"/>
    <row r="36" spans="8:11" ht="23.25" customHeight="1"/>
    <row r="37" spans="8:11" ht="21" customHeight="1"/>
    <row r="38" spans="8:11" ht="21.75" customHeight="1"/>
    <row r="39" spans="8:11" ht="12" customHeight="1">
      <c r="H39" s="69"/>
      <c r="I39" s="69"/>
      <c r="J39" s="69"/>
      <c r="K39" s="69"/>
    </row>
    <row r="40" spans="8:11" ht="12" customHeight="1"/>
    <row r="41" spans="8:11" ht="12" customHeight="1"/>
    <row r="42" spans="8:11" ht="12" customHeight="1"/>
    <row r="43" spans="8:11" ht="12" customHeight="1"/>
    <row r="44" spans="8:11" ht="12" customHeight="1"/>
    <row r="45" spans="8:11" ht="12" customHeight="1"/>
    <row r="46" spans="8:11" ht="12" customHeight="1"/>
    <row r="47" spans="8:11" ht="12" customHeight="1"/>
    <row r="48" spans="8:1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1">
    <mergeCell ref="H3:I3"/>
    <mergeCell ref="J3:M3"/>
    <mergeCell ref="H4:I4"/>
    <mergeCell ref="J4:M4"/>
    <mergeCell ref="H5:I5"/>
    <mergeCell ref="J5:M5"/>
    <mergeCell ref="E3:F4"/>
    <mergeCell ref="E6:F15"/>
    <mergeCell ref="C17:D18"/>
    <mergeCell ref="B20:E20"/>
    <mergeCell ref="C22:D22"/>
    <mergeCell ref="A3:B4"/>
    <mergeCell ref="B24:E24"/>
    <mergeCell ref="H6:I6"/>
    <mergeCell ref="J6:M6"/>
    <mergeCell ref="H7:H8"/>
    <mergeCell ref="H9:H10"/>
    <mergeCell ref="H11:H12"/>
    <mergeCell ref="H13:H15"/>
    <mergeCell ref="H16:I16"/>
    <mergeCell ref="J16:K16"/>
    <mergeCell ref="H17:I18"/>
    <mergeCell ref="J17:K18"/>
    <mergeCell ref="H23:I23"/>
    <mergeCell ref="J23:K23"/>
    <mergeCell ref="A6:B15"/>
    <mergeCell ref="A1:F1"/>
    <mergeCell ref="H1:I1"/>
    <mergeCell ref="J1:M1"/>
    <mergeCell ref="H2:I2"/>
    <mergeCell ref="J2:M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S1005"/>
  <sheetViews>
    <sheetView showGridLines="0" showRowColHeaders="0" topLeftCell="A9" zoomScale="90" zoomScaleNormal="90" workbookViewId="0">
      <selection activeCell="A9" sqref="A9:F9"/>
    </sheetView>
  </sheetViews>
  <sheetFormatPr baseColWidth="10" defaultColWidth="14.42578125" defaultRowHeight="15" customHeight="1"/>
  <cols>
    <col min="1" max="1" width="6.7109375" customWidth="1"/>
    <col min="2" max="2" width="18" customWidth="1"/>
    <col min="3" max="3" width="26.140625" customWidth="1"/>
    <col min="4" max="4" width="30.5703125" customWidth="1"/>
    <col min="5" max="5" width="23.140625" customWidth="1"/>
    <col min="6" max="6" width="34.42578125" customWidth="1"/>
    <col min="7" max="7" width="39.28515625" customWidth="1"/>
    <col min="8" max="8" width="23.28515625" customWidth="1"/>
    <col min="9" max="9" width="26.140625" customWidth="1"/>
    <col min="10" max="10" width="36.5703125" customWidth="1"/>
    <col min="11" max="11" width="18.28515625" customWidth="1"/>
    <col min="12" max="12" width="21.140625" customWidth="1"/>
    <col min="13" max="13" width="17.7109375" customWidth="1"/>
    <col min="14" max="14" width="13.140625" customWidth="1"/>
    <col min="15" max="15" width="15.5703125" customWidth="1"/>
    <col min="16" max="16" width="16.140625" customWidth="1"/>
    <col min="17" max="17" width="13.28515625" customWidth="1"/>
    <col min="18" max="18" width="13.85546875" customWidth="1"/>
    <col min="19" max="19" width="16.140625" customWidth="1"/>
    <col min="20" max="20" width="13.7109375" customWidth="1"/>
    <col min="21" max="21" width="12.42578125" customWidth="1"/>
    <col min="22" max="22" width="12" customWidth="1"/>
    <col min="23" max="23" width="16" customWidth="1"/>
    <col min="24" max="24" width="14.140625" customWidth="1"/>
    <col min="25" max="25" width="15.140625" customWidth="1"/>
    <col min="26" max="26" width="15.28515625" customWidth="1"/>
    <col min="27" max="27" width="14.28515625" customWidth="1"/>
    <col min="28" max="28" width="13.85546875" customWidth="1"/>
    <col min="29" max="29" width="16.140625" customWidth="1"/>
    <col min="30" max="30" width="13.42578125" customWidth="1"/>
    <col min="31" max="31" width="14.28515625" bestFit="1" customWidth="1"/>
    <col min="32" max="32" width="13.85546875" customWidth="1"/>
    <col min="33" max="33" width="15.28515625" customWidth="1"/>
    <col min="34" max="34" width="20.5703125" customWidth="1"/>
    <col min="35" max="35" width="29" customWidth="1"/>
    <col min="36" max="36" width="21.7109375" customWidth="1"/>
    <col min="37" max="37" width="19.5703125" customWidth="1"/>
    <col min="38" max="38" width="23" customWidth="1"/>
    <col min="39" max="39" width="37.140625" customWidth="1"/>
    <col min="40" max="40" width="40.140625" customWidth="1"/>
    <col min="41" max="45" width="11.42578125" customWidth="1"/>
  </cols>
  <sheetData>
    <row r="1" spans="1:45" ht="14.25" customHeight="1">
      <c r="A1" s="260"/>
      <c r="B1" s="219"/>
      <c r="C1" s="219"/>
      <c r="D1" s="2"/>
      <c r="E1" s="3"/>
      <c r="F1" s="355"/>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5"/>
      <c r="AP1" s="5"/>
      <c r="AQ1" s="5"/>
      <c r="AR1" s="5"/>
      <c r="AS1" s="5"/>
    </row>
    <row r="2" spans="1:45" ht="14.25" customHeight="1">
      <c r="A2" s="219"/>
      <c r="B2" s="219"/>
      <c r="C2" s="219"/>
      <c r="D2" s="1"/>
      <c r="E2" s="6"/>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5"/>
      <c r="AP2" s="5"/>
      <c r="AQ2" s="5"/>
      <c r="AR2" s="5"/>
      <c r="AS2" s="5"/>
    </row>
    <row r="3" spans="1:45" ht="33.75" customHeight="1" thickBot="1">
      <c r="A3" s="219"/>
      <c r="B3" s="219"/>
      <c r="C3" s="219"/>
      <c r="D3" s="262"/>
      <c r="E3" s="263"/>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261"/>
      <c r="AP3" s="261"/>
      <c r="AQ3" s="261"/>
      <c r="AR3" s="5"/>
      <c r="AS3" s="5"/>
    </row>
    <row r="4" spans="1:45" ht="28.5" customHeight="1">
      <c r="A4" s="219"/>
      <c r="B4" s="219"/>
      <c r="C4" s="219"/>
      <c r="D4" s="264" t="s">
        <v>6</v>
      </c>
      <c r="E4" s="358"/>
      <c r="F4" s="359"/>
      <c r="G4" s="359"/>
      <c r="H4" s="359"/>
      <c r="I4" s="359"/>
      <c r="J4" s="360"/>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5"/>
      <c r="AS4" s="5"/>
    </row>
    <row r="5" spans="1:45" ht="71.25" customHeight="1">
      <c r="A5" s="219"/>
      <c r="B5" s="219"/>
      <c r="C5" s="219"/>
      <c r="D5" s="265" t="s">
        <v>19</v>
      </c>
      <c r="E5" s="361" t="s">
        <v>20</v>
      </c>
      <c r="F5" s="362"/>
      <c r="G5" s="362"/>
      <c r="H5" s="362"/>
      <c r="I5" s="362"/>
      <c r="J5" s="363"/>
      <c r="K5" s="16"/>
      <c r="L5" s="16"/>
      <c r="M5" s="16"/>
      <c r="N5" s="16"/>
      <c r="O5" s="16"/>
      <c r="P5" s="16"/>
      <c r="Q5" s="16"/>
      <c r="R5" s="16"/>
      <c r="S5" s="16"/>
      <c r="T5" s="16"/>
      <c r="U5" s="16"/>
      <c r="V5" s="16"/>
      <c r="W5" s="16"/>
      <c r="X5" s="16"/>
      <c r="Y5" s="16"/>
      <c r="Z5" s="16"/>
      <c r="AA5" s="16"/>
      <c r="AB5" s="16"/>
      <c r="AC5" s="16"/>
      <c r="AD5" s="16"/>
      <c r="AE5" s="16"/>
      <c r="AF5" s="16"/>
      <c r="AG5" s="16"/>
      <c r="AH5" s="16"/>
      <c r="AI5" s="16"/>
      <c r="AJ5" s="364"/>
      <c r="AK5" s="291"/>
      <c r="AL5" s="291"/>
      <c r="AM5" s="291"/>
      <c r="AN5" s="5"/>
      <c r="AO5" s="5"/>
      <c r="AP5" s="5"/>
      <c r="AQ5" s="5"/>
      <c r="AR5" s="5"/>
      <c r="AS5" s="5"/>
    </row>
    <row r="6" spans="1:45" ht="44.25" customHeight="1">
      <c r="A6" s="219"/>
      <c r="B6" s="219"/>
      <c r="C6" s="219"/>
      <c r="D6" s="266" t="s">
        <v>23</v>
      </c>
      <c r="E6" s="365" t="s">
        <v>24</v>
      </c>
      <c r="F6" s="362"/>
      <c r="G6" s="362"/>
      <c r="H6" s="362"/>
      <c r="I6" s="362"/>
      <c r="J6" s="363"/>
      <c r="K6" s="16"/>
      <c r="L6" s="16"/>
      <c r="M6" s="16"/>
      <c r="N6" s="16"/>
      <c r="O6" s="16"/>
      <c r="P6" s="16"/>
      <c r="Q6" s="16"/>
      <c r="R6" s="16"/>
      <c r="S6" s="16"/>
      <c r="T6" s="16"/>
      <c r="U6" s="16"/>
      <c r="V6" s="16"/>
      <c r="W6" s="16"/>
      <c r="X6" s="16"/>
      <c r="Y6" s="16"/>
      <c r="Z6" s="16"/>
      <c r="AA6" s="16"/>
      <c r="AB6" s="16"/>
      <c r="AC6" s="16"/>
      <c r="AD6" s="16"/>
      <c r="AE6" s="16"/>
      <c r="AF6" s="16"/>
      <c r="AG6" s="16"/>
      <c r="AH6" s="16"/>
      <c r="AI6" s="16"/>
      <c r="AJ6" s="5"/>
      <c r="AK6" s="5"/>
      <c r="AL6" s="5"/>
      <c r="AM6" s="5"/>
      <c r="AN6" s="5"/>
      <c r="AO6" s="5"/>
      <c r="AP6" s="5"/>
      <c r="AQ6" s="5"/>
      <c r="AR6" s="5"/>
      <c r="AS6" s="5"/>
    </row>
    <row r="7" spans="1:45" ht="42.75" customHeight="1" thickBot="1">
      <c r="A7" s="24"/>
      <c r="B7" s="26"/>
      <c r="C7" s="16"/>
      <c r="D7" s="267" t="s">
        <v>28</v>
      </c>
      <c r="E7" s="322" t="s">
        <v>29</v>
      </c>
      <c r="F7" s="323"/>
      <c r="G7" s="323"/>
      <c r="H7" s="323"/>
      <c r="I7" s="323"/>
      <c r="J7" s="324"/>
      <c r="K7" s="16"/>
      <c r="L7" s="16"/>
      <c r="M7" s="16"/>
      <c r="N7" s="16"/>
      <c r="O7" s="16"/>
      <c r="P7" s="16"/>
      <c r="Q7" s="16"/>
      <c r="R7" s="16"/>
      <c r="S7" s="16"/>
      <c r="T7" s="16"/>
      <c r="U7" s="16"/>
      <c r="V7" s="16"/>
      <c r="W7" s="16"/>
      <c r="X7" s="16"/>
      <c r="Y7" s="16"/>
      <c r="Z7" s="16"/>
      <c r="AA7" s="16"/>
      <c r="AB7" s="16"/>
      <c r="AC7" s="16"/>
      <c r="AD7" s="16"/>
      <c r="AE7" s="16"/>
      <c r="AF7" s="16"/>
      <c r="AG7" s="16"/>
      <c r="AH7" s="16"/>
      <c r="AI7" s="16"/>
      <c r="AJ7" s="5"/>
      <c r="AK7" s="5"/>
      <c r="AL7" s="5"/>
      <c r="AM7" s="5"/>
      <c r="AN7" s="5"/>
      <c r="AO7" s="5"/>
      <c r="AP7" s="5"/>
      <c r="AQ7" s="5"/>
      <c r="AR7" s="5"/>
      <c r="AS7" s="5"/>
    </row>
    <row r="8" spans="1:45" ht="14.25" customHeight="1" thickBot="1">
      <c r="A8" s="6"/>
      <c r="B8" s="5"/>
      <c r="C8" s="1"/>
      <c r="D8" s="5"/>
      <c r="E8" s="5"/>
      <c r="F8" s="5"/>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5"/>
      <c r="AK8" s="5"/>
      <c r="AL8" s="5"/>
      <c r="AM8" s="5"/>
      <c r="AN8" s="5"/>
      <c r="AO8" s="5"/>
      <c r="AP8" s="5"/>
      <c r="AQ8" s="5"/>
      <c r="AR8" s="5"/>
      <c r="AS8" s="5"/>
    </row>
    <row r="9" spans="1:45" ht="27" customHeight="1">
      <c r="A9" s="337" t="s">
        <v>35</v>
      </c>
      <c r="B9" s="338"/>
      <c r="C9" s="338"/>
      <c r="D9" s="338"/>
      <c r="E9" s="338"/>
      <c r="F9" s="339"/>
      <c r="G9" s="344" t="s">
        <v>39</v>
      </c>
      <c r="H9" s="345"/>
      <c r="I9" s="345"/>
      <c r="J9" s="345"/>
      <c r="K9" s="345"/>
      <c r="L9" s="345"/>
      <c r="M9" s="345"/>
      <c r="N9" s="345"/>
      <c r="O9" s="345"/>
      <c r="P9" s="345"/>
      <c r="Q9" s="345"/>
      <c r="R9" s="345"/>
      <c r="S9" s="345"/>
      <c r="T9" s="345"/>
      <c r="U9" s="345"/>
      <c r="V9" s="345"/>
      <c r="W9" s="345"/>
      <c r="X9" s="345"/>
      <c r="Y9" s="345"/>
      <c r="Z9" s="345"/>
      <c r="AA9" s="345"/>
      <c r="AB9" s="345"/>
      <c r="AC9" s="345"/>
      <c r="AD9" s="345"/>
      <c r="AE9" s="345"/>
      <c r="AF9" s="345"/>
      <c r="AG9" s="345"/>
      <c r="AH9" s="345"/>
      <c r="AI9" s="346"/>
      <c r="AJ9" s="394" t="s">
        <v>40</v>
      </c>
      <c r="AK9" s="338"/>
      <c r="AL9" s="338"/>
      <c r="AM9" s="338"/>
      <c r="AN9" s="395"/>
      <c r="AO9" s="5"/>
      <c r="AP9" s="5"/>
      <c r="AQ9" s="5"/>
      <c r="AR9" s="5"/>
      <c r="AS9" s="5"/>
    </row>
    <row r="10" spans="1:45" ht="18.75" customHeight="1">
      <c r="A10" s="396" t="s">
        <v>41</v>
      </c>
      <c r="B10" s="397" t="s">
        <v>42</v>
      </c>
      <c r="C10" s="334" t="s">
        <v>43</v>
      </c>
      <c r="D10" s="398" t="s">
        <v>44</v>
      </c>
      <c r="E10" s="286"/>
      <c r="F10" s="334" t="s">
        <v>45</v>
      </c>
      <c r="G10" s="336" t="s">
        <v>46</v>
      </c>
      <c r="H10" s="325" t="s">
        <v>48</v>
      </c>
      <c r="I10" s="328" t="s">
        <v>49</v>
      </c>
      <c r="J10" s="399" t="s">
        <v>50</v>
      </c>
      <c r="K10" s="347" t="s">
        <v>472</v>
      </c>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9"/>
      <c r="AI10" s="43"/>
      <c r="AJ10" s="334" t="s">
        <v>53</v>
      </c>
      <c r="AK10" s="400" t="s">
        <v>54</v>
      </c>
      <c r="AL10" s="400" t="s">
        <v>55</v>
      </c>
      <c r="AM10" s="400" t="s">
        <v>56</v>
      </c>
      <c r="AN10" s="401" t="s">
        <v>57</v>
      </c>
      <c r="AO10" s="5"/>
      <c r="AP10" s="5"/>
      <c r="AQ10" s="5"/>
      <c r="AR10" s="5"/>
      <c r="AS10" s="5"/>
    </row>
    <row r="11" spans="1:45" ht="31.5" customHeight="1">
      <c r="A11" s="329"/>
      <c r="B11" s="388"/>
      <c r="C11" s="329"/>
      <c r="D11" s="290"/>
      <c r="E11" s="292"/>
      <c r="F11" s="329"/>
      <c r="G11" s="329"/>
      <c r="H11" s="326"/>
      <c r="I11" s="329"/>
      <c r="J11" s="329"/>
      <c r="K11" s="350"/>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2"/>
      <c r="AI11" s="404" t="s">
        <v>63</v>
      </c>
      <c r="AJ11" s="329"/>
      <c r="AK11" s="329"/>
      <c r="AL11" s="329"/>
      <c r="AM11" s="329"/>
      <c r="AN11" s="402"/>
      <c r="AO11" s="5"/>
      <c r="AP11" s="5"/>
      <c r="AQ11" s="5"/>
      <c r="AR11" s="5"/>
      <c r="AS11" s="5"/>
    </row>
    <row r="12" spans="1:45" ht="15.75" customHeight="1">
      <c r="A12" s="329"/>
      <c r="B12" s="388"/>
      <c r="C12" s="329"/>
      <c r="D12" s="290"/>
      <c r="E12" s="292"/>
      <c r="F12" s="329"/>
      <c r="G12" s="329"/>
      <c r="H12" s="326"/>
      <c r="I12" s="329"/>
      <c r="J12" s="329"/>
      <c r="K12" s="405" t="s">
        <v>65</v>
      </c>
      <c r="L12" s="406"/>
      <c r="M12" s="407"/>
      <c r="N12" s="413" t="s">
        <v>67</v>
      </c>
      <c r="O12" s="406"/>
      <c r="P12" s="407"/>
      <c r="Q12" s="413" t="s">
        <v>71</v>
      </c>
      <c r="R12" s="406"/>
      <c r="S12" s="407"/>
      <c r="T12" s="413" t="s">
        <v>72</v>
      </c>
      <c r="U12" s="406"/>
      <c r="V12" s="406"/>
      <c r="W12" s="407"/>
      <c r="X12" s="413" t="s">
        <v>73</v>
      </c>
      <c r="Y12" s="406"/>
      <c r="Z12" s="407"/>
      <c r="AA12" s="413" t="s">
        <v>74</v>
      </c>
      <c r="AB12" s="406"/>
      <c r="AC12" s="407"/>
      <c r="AD12" s="414" t="s">
        <v>75</v>
      </c>
      <c r="AE12" s="406"/>
      <c r="AF12" s="406"/>
      <c r="AG12" s="407"/>
      <c r="AH12" s="353" t="s">
        <v>76</v>
      </c>
      <c r="AI12" s="329"/>
      <c r="AJ12" s="329"/>
      <c r="AK12" s="329"/>
      <c r="AL12" s="329"/>
      <c r="AM12" s="329"/>
      <c r="AN12" s="402"/>
      <c r="AO12" s="5"/>
      <c r="AP12" s="5"/>
      <c r="AQ12" s="5"/>
      <c r="AR12" s="5"/>
      <c r="AS12" s="5"/>
    </row>
    <row r="13" spans="1:45" ht="5.25" customHeight="1">
      <c r="A13" s="329"/>
      <c r="B13" s="388"/>
      <c r="C13" s="329"/>
      <c r="D13" s="290"/>
      <c r="E13" s="292"/>
      <c r="F13" s="329"/>
      <c r="G13" s="329"/>
      <c r="H13" s="326"/>
      <c r="I13" s="329"/>
      <c r="J13" s="329"/>
      <c r="K13" s="408"/>
      <c r="L13" s="291"/>
      <c r="M13" s="409"/>
      <c r="N13" s="408"/>
      <c r="O13" s="291"/>
      <c r="P13" s="409"/>
      <c r="Q13" s="408"/>
      <c r="R13" s="291"/>
      <c r="S13" s="409"/>
      <c r="T13" s="408"/>
      <c r="U13" s="291"/>
      <c r="V13" s="291"/>
      <c r="W13" s="409"/>
      <c r="X13" s="408"/>
      <c r="Y13" s="291"/>
      <c r="Z13" s="409"/>
      <c r="AA13" s="408"/>
      <c r="AB13" s="291"/>
      <c r="AC13" s="409"/>
      <c r="AD13" s="408"/>
      <c r="AE13" s="291"/>
      <c r="AF13" s="291"/>
      <c r="AG13" s="409"/>
      <c r="AH13" s="292"/>
      <c r="AI13" s="329"/>
      <c r="AJ13" s="329"/>
      <c r="AK13" s="329"/>
      <c r="AL13" s="329"/>
      <c r="AM13" s="329"/>
      <c r="AN13" s="402"/>
      <c r="AO13" s="5"/>
      <c r="AP13" s="5"/>
      <c r="AQ13" s="5"/>
      <c r="AR13" s="5"/>
      <c r="AS13" s="5"/>
    </row>
    <row r="14" spans="1:45" ht="30" customHeight="1">
      <c r="A14" s="329"/>
      <c r="B14" s="388"/>
      <c r="C14" s="329"/>
      <c r="D14" s="287"/>
      <c r="E14" s="289"/>
      <c r="F14" s="329"/>
      <c r="G14" s="329"/>
      <c r="H14" s="326"/>
      <c r="I14" s="329"/>
      <c r="J14" s="329"/>
      <c r="K14" s="410"/>
      <c r="L14" s="411"/>
      <c r="M14" s="412"/>
      <c r="N14" s="410"/>
      <c r="O14" s="411"/>
      <c r="P14" s="412"/>
      <c r="Q14" s="410"/>
      <c r="R14" s="411"/>
      <c r="S14" s="412"/>
      <c r="T14" s="410"/>
      <c r="U14" s="411"/>
      <c r="V14" s="411"/>
      <c r="W14" s="412"/>
      <c r="X14" s="410"/>
      <c r="Y14" s="411"/>
      <c r="Z14" s="412"/>
      <c r="AA14" s="410"/>
      <c r="AB14" s="411"/>
      <c r="AC14" s="412"/>
      <c r="AD14" s="410"/>
      <c r="AE14" s="411"/>
      <c r="AF14" s="411"/>
      <c r="AG14" s="412"/>
      <c r="AH14" s="292"/>
      <c r="AI14" s="329"/>
      <c r="AJ14" s="329"/>
      <c r="AK14" s="329"/>
      <c r="AL14" s="329"/>
      <c r="AM14" s="329"/>
      <c r="AN14" s="402"/>
      <c r="AO14" s="5"/>
      <c r="AP14" s="5"/>
      <c r="AQ14" s="5"/>
      <c r="AR14" s="5"/>
      <c r="AS14" s="5"/>
    </row>
    <row r="15" spans="1:45" ht="89.25" customHeight="1">
      <c r="A15" s="335"/>
      <c r="B15" s="389"/>
      <c r="C15" s="335"/>
      <c r="D15" s="68" t="s">
        <v>90</v>
      </c>
      <c r="E15" s="68" t="s">
        <v>96</v>
      </c>
      <c r="F15" s="335"/>
      <c r="G15" s="335"/>
      <c r="H15" s="327"/>
      <c r="I15" s="330"/>
      <c r="J15" s="330"/>
      <c r="K15" s="70" t="s">
        <v>97</v>
      </c>
      <c r="L15" s="71" t="s">
        <v>99</v>
      </c>
      <c r="M15" s="72" t="s">
        <v>102</v>
      </c>
      <c r="N15" s="70" t="s">
        <v>106</v>
      </c>
      <c r="O15" s="71" t="s">
        <v>107</v>
      </c>
      <c r="P15" s="72" t="s">
        <v>102</v>
      </c>
      <c r="Q15" s="70" t="s">
        <v>108</v>
      </c>
      <c r="R15" s="71" t="s">
        <v>109</v>
      </c>
      <c r="S15" s="72" t="s">
        <v>102</v>
      </c>
      <c r="T15" s="70" t="s">
        <v>111</v>
      </c>
      <c r="U15" s="71" t="s">
        <v>112</v>
      </c>
      <c r="V15" s="71" t="s">
        <v>113</v>
      </c>
      <c r="W15" s="72" t="s">
        <v>102</v>
      </c>
      <c r="X15" s="70" t="s">
        <v>114</v>
      </c>
      <c r="Y15" s="71" t="s">
        <v>115</v>
      </c>
      <c r="Z15" s="72" t="s">
        <v>102</v>
      </c>
      <c r="AA15" s="70" t="s">
        <v>116</v>
      </c>
      <c r="AB15" s="71" t="s">
        <v>118</v>
      </c>
      <c r="AC15" s="72" t="s">
        <v>102</v>
      </c>
      <c r="AD15" s="73" t="s">
        <v>121</v>
      </c>
      <c r="AE15" s="74" t="s">
        <v>122</v>
      </c>
      <c r="AF15" s="74" t="s">
        <v>123</v>
      </c>
      <c r="AG15" s="72" t="s">
        <v>102</v>
      </c>
      <c r="AH15" s="354"/>
      <c r="AI15" s="330"/>
      <c r="AJ15" s="335"/>
      <c r="AK15" s="330"/>
      <c r="AL15" s="330"/>
      <c r="AM15" s="330"/>
      <c r="AN15" s="403"/>
      <c r="AO15" s="5"/>
      <c r="AP15" s="5"/>
      <c r="AQ15" s="5"/>
      <c r="AR15" s="5"/>
      <c r="AS15" s="5"/>
    </row>
    <row r="16" spans="1:45" ht="72" customHeight="1">
      <c r="A16" s="340" t="s">
        <v>126</v>
      </c>
      <c r="B16" s="387" t="s">
        <v>128</v>
      </c>
      <c r="C16" s="391" t="s">
        <v>130</v>
      </c>
      <c r="D16" s="77" t="s">
        <v>136</v>
      </c>
      <c r="E16" s="343" t="s">
        <v>139</v>
      </c>
      <c r="F16" s="341" t="s">
        <v>140</v>
      </c>
      <c r="G16" s="342">
        <v>4</v>
      </c>
      <c r="H16" s="331">
        <v>5</v>
      </c>
      <c r="I16" s="333"/>
      <c r="J16" s="79" t="s">
        <v>147</v>
      </c>
      <c r="K16" s="81"/>
      <c r="L16" s="83"/>
      <c r="M16" s="87">
        <f t="shared" ref="M16:M17" si="0">SUM(K16:L16)</f>
        <v>0</v>
      </c>
      <c r="N16" s="81"/>
      <c r="O16" s="88"/>
      <c r="P16" s="87">
        <f t="shared" ref="P16:P17" si="1">SUM(N16:O16)</f>
        <v>0</v>
      </c>
      <c r="Q16" s="91"/>
      <c r="R16" s="88"/>
      <c r="S16" s="87">
        <f t="shared" ref="S16:S17" si="2">SUM(Q16:R16)</f>
        <v>0</v>
      </c>
      <c r="T16" s="91"/>
      <c r="U16" s="88"/>
      <c r="V16" s="88"/>
      <c r="W16" s="87">
        <f t="shared" ref="W16:W17" si="3">SUM(T16:V16)</f>
        <v>0</v>
      </c>
      <c r="X16" s="95"/>
      <c r="Y16" s="98"/>
      <c r="Z16" s="100">
        <f t="shared" ref="Z16:Z17" si="4">SUM(W16:Y16)</f>
        <v>0</v>
      </c>
      <c r="AA16" s="95"/>
      <c r="AB16" s="98"/>
      <c r="AC16" s="100">
        <f t="shared" ref="AC16:AC17" si="5">SUM(AA16:AB16)</f>
        <v>0</v>
      </c>
      <c r="AD16" s="95"/>
      <c r="AE16" s="98"/>
      <c r="AF16" s="98"/>
      <c r="AG16" s="100">
        <f t="shared" ref="AG16:AG17" si="6">SUM(AD16:AF16)</f>
        <v>0</v>
      </c>
      <c r="AH16" s="104" t="s">
        <v>166</v>
      </c>
      <c r="AI16" s="106"/>
      <c r="AJ16" s="107"/>
      <c r="AK16" s="108"/>
      <c r="AL16" s="108"/>
      <c r="AM16" s="108"/>
      <c r="AN16" s="109"/>
      <c r="AO16" s="5"/>
      <c r="AP16" s="5"/>
      <c r="AQ16" s="5"/>
      <c r="AR16" s="5"/>
      <c r="AS16" s="5"/>
    </row>
    <row r="17" spans="1:45" ht="84" customHeight="1">
      <c r="A17" s="329"/>
      <c r="B17" s="388"/>
      <c r="C17" s="287"/>
      <c r="D17" s="111" t="s">
        <v>179</v>
      </c>
      <c r="E17" s="335"/>
      <c r="F17" s="335"/>
      <c r="G17" s="329"/>
      <c r="H17" s="329"/>
      <c r="I17" s="329"/>
      <c r="J17" s="113" t="s">
        <v>180</v>
      </c>
      <c r="K17" s="115"/>
      <c r="L17" s="118"/>
      <c r="M17" s="119">
        <f t="shared" si="0"/>
        <v>0</v>
      </c>
      <c r="N17" s="115"/>
      <c r="O17" s="118"/>
      <c r="P17" s="119">
        <f t="shared" si="1"/>
        <v>0</v>
      </c>
      <c r="Q17" s="115"/>
      <c r="R17" s="118"/>
      <c r="S17" s="119">
        <f t="shared" si="2"/>
        <v>0</v>
      </c>
      <c r="T17" s="115"/>
      <c r="U17" s="118"/>
      <c r="V17" s="118"/>
      <c r="W17" s="119">
        <f t="shared" si="3"/>
        <v>0</v>
      </c>
      <c r="X17" s="115"/>
      <c r="Y17" s="118"/>
      <c r="Z17" s="87">
        <f t="shared" si="4"/>
        <v>0</v>
      </c>
      <c r="AA17" s="115"/>
      <c r="AB17" s="118"/>
      <c r="AC17" s="87">
        <f t="shared" si="5"/>
        <v>0</v>
      </c>
      <c r="AD17" s="115"/>
      <c r="AE17" s="118"/>
      <c r="AF17" s="118"/>
      <c r="AG17" s="87">
        <f t="shared" si="6"/>
        <v>0</v>
      </c>
      <c r="AH17" s="104"/>
      <c r="AI17" s="108"/>
      <c r="AJ17" s="125"/>
      <c r="AK17" s="108"/>
      <c r="AL17" s="108"/>
      <c r="AM17" s="108"/>
      <c r="AN17" s="109"/>
      <c r="AO17" s="5"/>
      <c r="AP17" s="5"/>
      <c r="AQ17" s="5"/>
      <c r="AR17" s="5"/>
      <c r="AS17" s="5"/>
    </row>
    <row r="18" spans="1:45" ht="70.5" customHeight="1">
      <c r="A18" s="329"/>
      <c r="B18" s="388"/>
      <c r="C18" s="343" t="s">
        <v>185</v>
      </c>
      <c r="D18" s="77" t="s">
        <v>186</v>
      </c>
      <c r="E18" s="343" t="s">
        <v>187</v>
      </c>
      <c r="F18" s="341" t="s">
        <v>188</v>
      </c>
      <c r="G18" s="329"/>
      <c r="H18" s="329"/>
      <c r="I18" s="329"/>
      <c r="J18" s="129" t="s">
        <v>189</v>
      </c>
      <c r="K18" s="115"/>
      <c r="L18" s="118"/>
      <c r="M18" s="119"/>
      <c r="N18" s="115"/>
      <c r="O18" s="118"/>
      <c r="P18" s="119"/>
      <c r="Q18" s="115"/>
      <c r="R18" s="118"/>
      <c r="S18" s="119"/>
      <c r="T18" s="115"/>
      <c r="U18" s="118"/>
      <c r="V18" s="118"/>
      <c r="W18" s="119"/>
      <c r="X18" s="115"/>
      <c r="Y18" s="118"/>
      <c r="Z18" s="87"/>
      <c r="AA18" s="115"/>
      <c r="AB18" s="118"/>
      <c r="AC18" s="87"/>
      <c r="AD18" s="115"/>
      <c r="AE18" s="118"/>
      <c r="AF18" s="118"/>
      <c r="AG18" s="87"/>
      <c r="AH18" s="131"/>
      <c r="AI18" s="108"/>
      <c r="AJ18" s="125"/>
      <c r="AK18" s="108"/>
      <c r="AL18" s="108"/>
      <c r="AM18" s="108"/>
      <c r="AN18" s="109"/>
      <c r="AO18" s="5"/>
      <c r="AP18" s="5"/>
      <c r="AQ18" s="5"/>
      <c r="AR18" s="5"/>
      <c r="AS18" s="5"/>
    </row>
    <row r="19" spans="1:45" ht="66" customHeight="1">
      <c r="A19" s="335"/>
      <c r="B19" s="389"/>
      <c r="C19" s="335"/>
      <c r="D19" s="77" t="s">
        <v>196</v>
      </c>
      <c r="E19" s="335"/>
      <c r="F19" s="335"/>
      <c r="G19" s="332"/>
      <c r="H19" s="332"/>
      <c r="I19" s="332"/>
      <c r="J19" s="79" t="s">
        <v>199</v>
      </c>
      <c r="K19" s="115"/>
      <c r="L19" s="118"/>
      <c r="M19" s="119"/>
      <c r="N19" s="115"/>
      <c r="O19" s="118"/>
      <c r="P19" s="119"/>
      <c r="Q19" s="115"/>
      <c r="R19" s="118"/>
      <c r="S19" s="119"/>
      <c r="T19" s="115"/>
      <c r="U19" s="118"/>
      <c r="V19" s="118"/>
      <c r="W19" s="119"/>
      <c r="X19" s="115"/>
      <c r="Y19" s="118"/>
      <c r="Z19" s="87"/>
      <c r="AA19" s="115"/>
      <c r="AB19" s="118"/>
      <c r="AC19" s="87"/>
      <c r="AD19" s="115"/>
      <c r="AE19" s="118"/>
      <c r="AF19" s="118"/>
      <c r="AG19" s="87"/>
      <c r="AH19" s="131"/>
      <c r="AI19" s="108"/>
      <c r="AJ19" s="125"/>
      <c r="AK19" s="108"/>
      <c r="AL19" s="108"/>
      <c r="AM19" s="108"/>
      <c r="AN19" s="109"/>
      <c r="AO19" s="5"/>
      <c r="AP19" s="5"/>
      <c r="AQ19" s="5"/>
      <c r="AR19" s="5"/>
      <c r="AS19" s="5"/>
    </row>
    <row r="20" spans="1:45" ht="93" customHeight="1">
      <c r="A20" s="366" t="s">
        <v>214</v>
      </c>
      <c r="B20" s="390" t="s">
        <v>195</v>
      </c>
      <c r="C20" s="386" t="s">
        <v>185</v>
      </c>
      <c r="D20" s="77" t="s">
        <v>218</v>
      </c>
      <c r="E20" s="373" t="s">
        <v>139</v>
      </c>
      <c r="F20" s="341" t="s">
        <v>219</v>
      </c>
      <c r="G20" s="392">
        <v>4</v>
      </c>
      <c r="H20" s="331">
        <v>4</v>
      </c>
      <c r="I20" s="333"/>
      <c r="J20" s="79" t="s">
        <v>220</v>
      </c>
      <c r="K20" s="139"/>
      <c r="L20" s="141"/>
      <c r="M20" s="119">
        <f t="shared" ref="M20:M23" si="7">SUM(K20:L20)</f>
        <v>0</v>
      </c>
      <c r="N20" s="115"/>
      <c r="O20" s="118"/>
      <c r="P20" s="119">
        <f t="shared" ref="P20:P23" si="8">SUM(N20:O20)</f>
        <v>0</v>
      </c>
      <c r="Q20" s="115"/>
      <c r="R20" s="118"/>
      <c r="S20" s="119">
        <f t="shared" ref="S20:S23" si="9">SUM(Q20:R20)</f>
        <v>0</v>
      </c>
      <c r="T20" s="115"/>
      <c r="U20" s="118"/>
      <c r="V20" s="118"/>
      <c r="W20" s="119">
        <f t="shared" ref="W20:W23" si="10">SUM(T20:V20)</f>
        <v>0</v>
      </c>
      <c r="X20" s="115"/>
      <c r="Y20" s="118"/>
      <c r="Z20" s="87">
        <f t="shared" ref="Z20:Z23" si="11">SUM(W20:Y20)</f>
        <v>0</v>
      </c>
      <c r="AA20" s="115"/>
      <c r="AB20" s="118"/>
      <c r="AC20" s="87">
        <f t="shared" ref="AC20:AC23" si="12">SUM(AA20:AB20)</f>
        <v>0</v>
      </c>
      <c r="AD20" s="115"/>
      <c r="AE20" s="118"/>
      <c r="AF20" s="118"/>
      <c r="AG20" s="87">
        <f t="shared" ref="AG20:AG23" si="13">SUM(AD20:AF20)</f>
        <v>0</v>
      </c>
      <c r="AH20" s="104" t="s">
        <v>166</v>
      </c>
      <c r="AI20" s="106"/>
      <c r="AJ20" s="125"/>
      <c r="AK20" s="108"/>
      <c r="AL20" s="108"/>
      <c r="AM20" s="108"/>
      <c r="AN20" s="109"/>
      <c r="AO20" s="5"/>
      <c r="AP20" s="5"/>
      <c r="AQ20" s="5"/>
      <c r="AR20" s="5"/>
      <c r="AS20" s="5"/>
    </row>
    <row r="21" spans="1:45" ht="69" customHeight="1">
      <c r="A21" s="329"/>
      <c r="B21" s="329"/>
      <c r="C21" s="290"/>
      <c r="D21" s="77" t="s">
        <v>232</v>
      </c>
      <c r="E21" s="291"/>
      <c r="F21" s="329"/>
      <c r="G21" s="292"/>
      <c r="H21" s="329"/>
      <c r="I21" s="329"/>
      <c r="J21" s="79" t="s">
        <v>233</v>
      </c>
      <c r="K21" s="115"/>
      <c r="L21" s="118"/>
      <c r="M21" s="119">
        <f t="shared" si="7"/>
        <v>0</v>
      </c>
      <c r="N21" s="115"/>
      <c r="O21" s="118"/>
      <c r="P21" s="119">
        <f t="shared" si="8"/>
        <v>0</v>
      </c>
      <c r="Q21" s="115"/>
      <c r="R21" s="118"/>
      <c r="S21" s="119">
        <f t="shared" si="9"/>
        <v>0</v>
      </c>
      <c r="T21" s="115"/>
      <c r="U21" s="118"/>
      <c r="V21" s="118"/>
      <c r="W21" s="119">
        <f t="shared" si="10"/>
        <v>0</v>
      </c>
      <c r="X21" s="115"/>
      <c r="Y21" s="118"/>
      <c r="Z21" s="87">
        <f t="shared" si="11"/>
        <v>0</v>
      </c>
      <c r="AA21" s="115"/>
      <c r="AB21" s="118"/>
      <c r="AC21" s="87">
        <f t="shared" si="12"/>
        <v>0</v>
      </c>
      <c r="AD21" s="115"/>
      <c r="AE21" s="118"/>
      <c r="AF21" s="118"/>
      <c r="AG21" s="87">
        <f t="shared" si="13"/>
        <v>0</v>
      </c>
      <c r="AH21" s="131"/>
      <c r="AI21" s="108"/>
      <c r="AJ21" s="125"/>
      <c r="AK21" s="108"/>
      <c r="AL21" s="108"/>
      <c r="AM21" s="108"/>
      <c r="AN21" s="109"/>
      <c r="AO21" s="5"/>
      <c r="AP21" s="5"/>
      <c r="AQ21" s="5"/>
      <c r="AR21" s="5"/>
      <c r="AS21" s="5"/>
    </row>
    <row r="22" spans="1:45" ht="63" customHeight="1">
      <c r="A22" s="329"/>
      <c r="B22" s="329"/>
      <c r="C22" s="290"/>
      <c r="D22" s="77" t="s">
        <v>239</v>
      </c>
      <c r="E22" s="291"/>
      <c r="F22" s="329"/>
      <c r="G22" s="292"/>
      <c r="H22" s="329"/>
      <c r="I22" s="329"/>
      <c r="J22" s="79" t="s">
        <v>240</v>
      </c>
      <c r="K22" s="115"/>
      <c r="L22" s="118"/>
      <c r="M22" s="119">
        <f t="shared" si="7"/>
        <v>0</v>
      </c>
      <c r="N22" s="115"/>
      <c r="O22" s="118"/>
      <c r="P22" s="119">
        <f t="shared" si="8"/>
        <v>0</v>
      </c>
      <c r="Q22" s="115"/>
      <c r="R22" s="118"/>
      <c r="S22" s="119">
        <f t="shared" si="9"/>
        <v>0</v>
      </c>
      <c r="T22" s="115"/>
      <c r="U22" s="118"/>
      <c r="V22" s="118"/>
      <c r="W22" s="119">
        <f t="shared" si="10"/>
        <v>0</v>
      </c>
      <c r="X22" s="115"/>
      <c r="Y22" s="118"/>
      <c r="Z22" s="87">
        <f t="shared" si="11"/>
        <v>0</v>
      </c>
      <c r="AA22" s="115"/>
      <c r="AB22" s="118"/>
      <c r="AC22" s="87">
        <f t="shared" si="12"/>
        <v>0</v>
      </c>
      <c r="AD22" s="115"/>
      <c r="AE22" s="118"/>
      <c r="AF22" s="118"/>
      <c r="AG22" s="87">
        <f t="shared" si="13"/>
        <v>0</v>
      </c>
      <c r="AH22" s="131"/>
      <c r="AI22" s="108"/>
      <c r="AJ22" s="125"/>
      <c r="AK22" s="108"/>
      <c r="AL22" s="108"/>
      <c r="AM22" s="108"/>
      <c r="AN22" s="109"/>
      <c r="AO22" s="5"/>
      <c r="AP22" s="5"/>
      <c r="AQ22" s="5"/>
      <c r="AR22" s="5"/>
      <c r="AS22" s="5"/>
    </row>
    <row r="23" spans="1:45" ht="81" customHeight="1">
      <c r="A23" s="329"/>
      <c r="B23" s="329"/>
      <c r="C23" s="290"/>
      <c r="D23" s="77" t="s">
        <v>247</v>
      </c>
      <c r="E23" s="291"/>
      <c r="F23" s="329"/>
      <c r="G23" s="292"/>
      <c r="H23" s="329"/>
      <c r="I23" s="329"/>
      <c r="J23" s="79" t="s">
        <v>249</v>
      </c>
      <c r="K23" s="115"/>
      <c r="L23" s="118"/>
      <c r="M23" s="119">
        <f t="shared" si="7"/>
        <v>0</v>
      </c>
      <c r="N23" s="115"/>
      <c r="O23" s="118"/>
      <c r="P23" s="119">
        <f t="shared" si="8"/>
        <v>0</v>
      </c>
      <c r="Q23" s="115"/>
      <c r="R23" s="118"/>
      <c r="S23" s="119">
        <f t="shared" si="9"/>
        <v>0</v>
      </c>
      <c r="T23" s="115"/>
      <c r="U23" s="118"/>
      <c r="V23" s="118"/>
      <c r="W23" s="119">
        <f t="shared" si="10"/>
        <v>0</v>
      </c>
      <c r="X23" s="115"/>
      <c r="Y23" s="118"/>
      <c r="Z23" s="87">
        <f t="shared" si="11"/>
        <v>0</v>
      </c>
      <c r="AA23" s="115"/>
      <c r="AB23" s="118"/>
      <c r="AC23" s="87">
        <f t="shared" si="12"/>
        <v>0</v>
      </c>
      <c r="AD23" s="115"/>
      <c r="AE23" s="118"/>
      <c r="AF23" s="118"/>
      <c r="AG23" s="87">
        <f t="shared" si="13"/>
        <v>0</v>
      </c>
      <c r="AH23" s="131"/>
      <c r="AI23" s="108"/>
      <c r="AJ23" s="125"/>
      <c r="AK23" s="108"/>
      <c r="AL23" s="108"/>
      <c r="AM23" s="108"/>
      <c r="AN23" s="109"/>
      <c r="AO23" s="5"/>
      <c r="AP23" s="5"/>
      <c r="AQ23" s="5"/>
      <c r="AR23" s="5"/>
      <c r="AS23" s="5"/>
    </row>
    <row r="24" spans="1:45" ht="93" customHeight="1">
      <c r="A24" s="329"/>
      <c r="B24" s="329"/>
      <c r="C24" s="290"/>
      <c r="D24" s="77" t="s">
        <v>258</v>
      </c>
      <c r="E24" s="291"/>
      <c r="F24" s="329"/>
      <c r="G24" s="292"/>
      <c r="H24" s="329"/>
      <c r="I24" s="329"/>
      <c r="J24" s="79" t="s">
        <v>259</v>
      </c>
      <c r="K24" s="115"/>
      <c r="L24" s="118"/>
      <c r="M24" s="119"/>
      <c r="N24" s="115"/>
      <c r="O24" s="118"/>
      <c r="P24" s="119"/>
      <c r="Q24" s="115"/>
      <c r="R24" s="118"/>
      <c r="S24" s="119"/>
      <c r="T24" s="115"/>
      <c r="U24" s="118"/>
      <c r="V24" s="118"/>
      <c r="W24" s="119"/>
      <c r="X24" s="115"/>
      <c r="Y24" s="118"/>
      <c r="Z24" s="87"/>
      <c r="AA24" s="115"/>
      <c r="AB24" s="118"/>
      <c r="AC24" s="87"/>
      <c r="AD24" s="115"/>
      <c r="AE24" s="118"/>
      <c r="AF24" s="118"/>
      <c r="AG24" s="87"/>
      <c r="AH24" s="131"/>
      <c r="AI24" s="108"/>
      <c r="AJ24" s="125"/>
      <c r="AK24" s="108"/>
      <c r="AL24" s="108"/>
      <c r="AM24" s="108"/>
      <c r="AN24" s="109"/>
      <c r="AO24" s="5"/>
      <c r="AP24" s="5"/>
      <c r="AQ24" s="5"/>
      <c r="AR24" s="5"/>
      <c r="AS24" s="5"/>
    </row>
    <row r="25" spans="1:45" ht="93" customHeight="1">
      <c r="A25" s="335"/>
      <c r="B25" s="329"/>
      <c r="C25" s="290"/>
      <c r="D25" s="77" t="s">
        <v>262</v>
      </c>
      <c r="E25" s="291"/>
      <c r="F25" s="329"/>
      <c r="G25" s="292"/>
      <c r="H25" s="329"/>
      <c r="I25" s="329"/>
      <c r="J25" s="79" t="s">
        <v>263</v>
      </c>
      <c r="K25" s="115"/>
      <c r="L25" s="118"/>
      <c r="M25" s="119">
        <f t="shared" ref="M25:M30" si="14">SUM(K25:L25)</f>
        <v>0</v>
      </c>
      <c r="N25" s="115"/>
      <c r="O25" s="118"/>
      <c r="P25" s="119">
        <f t="shared" ref="P25:P30" si="15">SUM(N25:O25)</f>
        <v>0</v>
      </c>
      <c r="Q25" s="115"/>
      <c r="R25" s="118"/>
      <c r="S25" s="119">
        <f t="shared" ref="S25:S30" si="16">SUM(Q25:R25)</f>
        <v>0</v>
      </c>
      <c r="T25" s="115"/>
      <c r="U25" s="118"/>
      <c r="V25" s="118"/>
      <c r="W25" s="119">
        <f t="shared" ref="W25:W30" si="17">SUM(T25:V25)</f>
        <v>0</v>
      </c>
      <c r="X25" s="115"/>
      <c r="Y25" s="118"/>
      <c r="Z25" s="87">
        <f t="shared" ref="Z25:Z30" si="18">SUM(W25:Y25)</f>
        <v>0</v>
      </c>
      <c r="AA25" s="115"/>
      <c r="AB25" s="118"/>
      <c r="AC25" s="87">
        <f t="shared" ref="AC25:AC30" si="19">SUM(AA25:AB25)</f>
        <v>0</v>
      </c>
      <c r="AD25" s="115"/>
      <c r="AE25" s="118"/>
      <c r="AF25" s="118"/>
      <c r="AG25" s="87">
        <f t="shared" ref="AG25:AG30" si="20">SUM(AD25:AF25)</f>
        <v>0</v>
      </c>
      <c r="AH25" s="131"/>
      <c r="AI25" s="108"/>
      <c r="AJ25" s="125"/>
      <c r="AK25" s="108"/>
      <c r="AL25" s="108"/>
      <c r="AM25" s="108"/>
      <c r="AN25" s="109"/>
      <c r="AO25" s="5"/>
      <c r="AP25" s="5"/>
      <c r="AQ25" s="5"/>
      <c r="AR25" s="5"/>
      <c r="AS25" s="5"/>
    </row>
    <row r="26" spans="1:45" ht="72" customHeight="1">
      <c r="A26" s="155"/>
      <c r="B26" s="329"/>
      <c r="C26" s="290"/>
      <c r="D26" s="157" t="s">
        <v>267</v>
      </c>
      <c r="E26" s="291"/>
      <c r="F26" s="335"/>
      <c r="G26" s="393"/>
      <c r="H26" s="332"/>
      <c r="I26" s="332"/>
      <c r="J26" s="79" t="s">
        <v>268</v>
      </c>
      <c r="K26" s="115"/>
      <c r="L26" s="118"/>
      <c r="M26" s="119">
        <f t="shared" si="14"/>
        <v>0</v>
      </c>
      <c r="N26" s="115"/>
      <c r="O26" s="118"/>
      <c r="P26" s="119">
        <f t="shared" si="15"/>
        <v>0</v>
      </c>
      <c r="Q26" s="115"/>
      <c r="R26" s="118"/>
      <c r="S26" s="119">
        <f t="shared" si="16"/>
        <v>0</v>
      </c>
      <c r="T26" s="115"/>
      <c r="U26" s="118"/>
      <c r="V26" s="118"/>
      <c r="W26" s="119">
        <f t="shared" si="17"/>
        <v>0</v>
      </c>
      <c r="X26" s="115"/>
      <c r="Y26" s="118"/>
      <c r="Z26" s="87">
        <f t="shared" si="18"/>
        <v>0</v>
      </c>
      <c r="AA26" s="115"/>
      <c r="AB26" s="118"/>
      <c r="AC26" s="87">
        <f t="shared" si="19"/>
        <v>0</v>
      </c>
      <c r="AD26" s="115"/>
      <c r="AE26" s="118"/>
      <c r="AF26" s="118"/>
      <c r="AG26" s="87">
        <f t="shared" si="20"/>
        <v>0</v>
      </c>
      <c r="AH26" s="131"/>
      <c r="AI26" s="108"/>
      <c r="AJ26" s="125"/>
      <c r="AK26" s="108"/>
      <c r="AL26" s="108"/>
      <c r="AM26" s="108"/>
      <c r="AN26" s="109"/>
      <c r="AO26" s="5"/>
      <c r="AP26" s="5"/>
      <c r="AQ26" s="5"/>
      <c r="AR26" s="5"/>
      <c r="AS26" s="5"/>
    </row>
    <row r="27" spans="1:45" ht="85.5" customHeight="1">
      <c r="A27" s="366" t="s">
        <v>269</v>
      </c>
      <c r="B27" s="367" t="s">
        <v>245</v>
      </c>
      <c r="C27" s="368" t="s">
        <v>270</v>
      </c>
      <c r="D27" s="77" t="s">
        <v>274</v>
      </c>
      <c r="E27" s="374" t="s">
        <v>139</v>
      </c>
      <c r="F27" s="375" t="s">
        <v>276</v>
      </c>
      <c r="G27" s="376">
        <v>3</v>
      </c>
      <c r="H27" s="376">
        <v>4</v>
      </c>
      <c r="I27" s="377"/>
      <c r="J27" s="79" t="s">
        <v>277</v>
      </c>
      <c r="K27" s="139"/>
      <c r="L27" s="141"/>
      <c r="M27" s="119">
        <f t="shared" si="14"/>
        <v>0</v>
      </c>
      <c r="N27" s="115"/>
      <c r="O27" s="118"/>
      <c r="P27" s="119">
        <f t="shared" si="15"/>
        <v>0</v>
      </c>
      <c r="Q27" s="115"/>
      <c r="R27" s="118"/>
      <c r="S27" s="119">
        <f t="shared" si="16"/>
        <v>0</v>
      </c>
      <c r="T27" s="115"/>
      <c r="U27" s="118"/>
      <c r="V27" s="118"/>
      <c r="W27" s="119">
        <f t="shared" si="17"/>
        <v>0</v>
      </c>
      <c r="X27" s="115"/>
      <c r="Y27" s="118"/>
      <c r="Z27" s="87">
        <f t="shared" si="18"/>
        <v>0</v>
      </c>
      <c r="AA27" s="115"/>
      <c r="AB27" s="118"/>
      <c r="AC27" s="87">
        <f t="shared" si="19"/>
        <v>0</v>
      </c>
      <c r="AD27" s="115"/>
      <c r="AE27" s="118"/>
      <c r="AF27" s="118"/>
      <c r="AG27" s="87">
        <f t="shared" si="20"/>
        <v>0</v>
      </c>
      <c r="AH27" s="104" t="s">
        <v>166</v>
      </c>
      <c r="AI27" s="106"/>
      <c r="AJ27" s="125"/>
      <c r="AK27" s="108"/>
      <c r="AL27" s="108"/>
      <c r="AM27" s="108"/>
      <c r="AN27" s="109"/>
      <c r="AO27" s="5"/>
      <c r="AP27" s="5"/>
      <c r="AQ27" s="5"/>
      <c r="AR27" s="5"/>
      <c r="AS27" s="5"/>
    </row>
    <row r="28" spans="1:45" ht="76.5" customHeight="1">
      <c r="A28" s="329"/>
      <c r="B28" s="329"/>
      <c r="C28" s="290"/>
      <c r="D28" s="77" t="s">
        <v>278</v>
      </c>
      <c r="E28" s="292"/>
      <c r="F28" s="329"/>
      <c r="G28" s="329"/>
      <c r="H28" s="329"/>
      <c r="I28" s="290"/>
      <c r="J28" s="79" t="s">
        <v>279</v>
      </c>
      <c r="K28" s="115"/>
      <c r="L28" s="118"/>
      <c r="M28" s="119">
        <f t="shared" si="14"/>
        <v>0</v>
      </c>
      <c r="N28" s="115"/>
      <c r="O28" s="118"/>
      <c r="P28" s="119">
        <f t="shared" si="15"/>
        <v>0</v>
      </c>
      <c r="Q28" s="115"/>
      <c r="R28" s="118"/>
      <c r="S28" s="119">
        <f t="shared" si="16"/>
        <v>0</v>
      </c>
      <c r="T28" s="115"/>
      <c r="U28" s="118"/>
      <c r="V28" s="118"/>
      <c r="W28" s="119">
        <f t="shared" si="17"/>
        <v>0</v>
      </c>
      <c r="X28" s="115"/>
      <c r="Y28" s="118"/>
      <c r="Z28" s="87">
        <f t="shared" si="18"/>
        <v>0</v>
      </c>
      <c r="AA28" s="115"/>
      <c r="AB28" s="118"/>
      <c r="AC28" s="87">
        <f t="shared" si="19"/>
        <v>0</v>
      </c>
      <c r="AD28" s="115"/>
      <c r="AE28" s="118"/>
      <c r="AF28" s="118"/>
      <c r="AG28" s="87">
        <f t="shared" si="20"/>
        <v>0</v>
      </c>
      <c r="AH28" s="131"/>
      <c r="AI28" s="108"/>
      <c r="AJ28" s="125"/>
      <c r="AK28" s="108"/>
      <c r="AL28" s="108"/>
      <c r="AM28" s="108"/>
      <c r="AN28" s="109"/>
      <c r="AO28" s="5"/>
      <c r="AP28" s="5"/>
      <c r="AQ28" s="5"/>
      <c r="AR28" s="5"/>
      <c r="AS28" s="5"/>
    </row>
    <row r="29" spans="1:45" ht="81" customHeight="1">
      <c r="A29" s="329"/>
      <c r="B29" s="329"/>
      <c r="C29" s="290"/>
      <c r="D29" s="77" t="s">
        <v>281</v>
      </c>
      <c r="E29" s="292"/>
      <c r="F29" s="329"/>
      <c r="G29" s="329"/>
      <c r="H29" s="329"/>
      <c r="I29" s="290"/>
      <c r="J29" s="79" t="s">
        <v>282</v>
      </c>
      <c r="K29" s="115"/>
      <c r="L29" s="118"/>
      <c r="M29" s="119">
        <f t="shared" si="14"/>
        <v>0</v>
      </c>
      <c r="N29" s="115"/>
      <c r="O29" s="118"/>
      <c r="P29" s="119">
        <f t="shared" si="15"/>
        <v>0</v>
      </c>
      <c r="Q29" s="115"/>
      <c r="R29" s="118"/>
      <c r="S29" s="119">
        <f t="shared" si="16"/>
        <v>0</v>
      </c>
      <c r="T29" s="115"/>
      <c r="U29" s="118"/>
      <c r="V29" s="118"/>
      <c r="W29" s="119">
        <f t="shared" si="17"/>
        <v>0</v>
      </c>
      <c r="X29" s="115"/>
      <c r="Y29" s="118"/>
      <c r="Z29" s="87">
        <f t="shared" si="18"/>
        <v>0</v>
      </c>
      <c r="AA29" s="115"/>
      <c r="AB29" s="118"/>
      <c r="AC29" s="87">
        <f t="shared" si="19"/>
        <v>0</v>
      </c>
      <c r="AD29" s="115"/>
      <c r="AE29" s="118"/>
      <c r="AF29" s="118"/>
      <c r="AG29" s="87">
        <f t="shared" si="20"/>
        <v>0</v>
      </c>
      <c r="AH29" s="131"/>
      <c r="AI29" s="108"/>
      <c r="AJ29" s="125"/>
      <c r="AK29" s="108"/>
      <c r="AL29" s="108"/>
      <c r="AM29" s="108"/>
      <c r="AN29" s="109"/>
      <c r="AO29" s="5"/>
      <c r="AP29" s="5"/>
      <c r="AQ29" s="5"/>
      <c r="AR29" s="5"/>
      <c r="AS29" s="5"/>
    </row>
    <row r="30" spans="1:45" ht="115.5" customHeight="1">
      <c r="A30" s="335"/>
      <c r="B30" s="335"/>
      <c r="C30" s="287"/>
      <c r="D30" s="111" t="s">
        <v>283</v>
      </c>
      <c r="E30" s="289"/>
      <c r="F30" s="335"/>
      <c r="G30" s="332"/>
      <c r="H30" s="332"/>
      <c r="I30" s="378"/>
      <c r="J30" s="79" t="s">
        <v>285</v>
      </c>
      <c r="K30" s="167"/>
      <c r="L30" s="169"/>
      <c r="M30" s="171">
        <f t="shared" si="14"/>
        <v>0</v>
      </c>
      <c r="N30" s="167"/>
      <c r="O30" s="169"/>
      <c r="P30" s="171">
        <f t="shared" si="15"/>
        <v>0</v>
      </c>
      <c r="Q30" s="167"/>
      <c r="R30" s="169"/>
      <c r="S30" s="171">
        <f t="shared" si="16"/>
        <v>0</v>
      </c>
      <c r="T30" s="167"/>
      <c r="U30" s="169"/>
      <c r="V30" s="169"/>
      <c r="W30" s="171">
        <f t="shared" si="17"/>
        <v>0</v>
      </c>
      <c r="X30" s="167"/>
      <c r="Y30" s="169"/>
      <c r="Z30" s="172">
        <f t="shared" si="18"/>
        <v>0</v>
      </c>
      <c r="AA30" s="167"/>
      <c r="AB30" s="169"/>
      <c r="AC30" s="172">
        <f t="shared" si="19"/>
        <v>0</v>
      </c>
      <c r="AD30" s="167"/>
      <c r="AE30" s="169"/>
      <c r="AF30" s="169"/>
      <c r="AG30" s="172">
        <f t="shared" si="20"/>
        <v>0</v>
      </c>
      <c r="AH30" s="131"/>
      <c r="AI30" s="108"/>
      <c r="AJ30" s="125"/>
      <c r="AK30" s="108"/>
      <c r="AL30" s="108"/>
      <c r="AM30" s="108"/>
      <c r="AN30" s="109"/>
      <c r="AO30" s="5"/>
      <c r="AP30" s="5"/>
      <c r="AQ30" s="5"/>
      <c r="AR30" s="5"/>
      <c r="AS30" s="5"/>
    </row>
    <row r="31" spans="1:45" ht="33" customHeight="1">
      <c r="A31" s="6"/>
      <c r="B31" s="5"/>
      <c r="C31" s="1"/>
      <c r="D31" s="5"/>
      <c r="E31" s="5"/>
      <c r="F31" s="5"/>
      <c r="G31" s="5"/>
      <c r="H31" s="5"/>
      <c r="I31" s="379"/>
      <c r="J31" s="291"/>
      <c r="K31" s="291"/>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row>
    <row r="32" spans="1:45" ht="14.25" customHeight="1">
      <c r="A32" s="6"/>
      <c r="B32" s="5"/>
      <c r="C32" s="1"/>
      <c r="D32" s="5"/>
      <c r="E32" s="5"/>
      <c r="F32" s="5"/>
      <c r="G32" s="5"/>
      <c r="H32" s="5"/>
      <c r="I32" s="291"/>
      <c r="J32" s="291"/>
      <c r="K32" s="291"/>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row>
    <row r="33" spans="1:45" ht="14.25" customHeight="1">
      <c r="A33" s="6"/>
      <c r="B33" s="5"/>
      <c r="C33" s="1"/>
      <c r="D33" s="5"/>
      <c r="E33" s="5"/>
      <c r="F33" s="5"/>
      <c r="G33" s="5"/>
      <c r="H33" s="5"/>
      <c r="I33" s="5"/>
      <c r="J33" s="17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row>
    <row r="34" spans="1:45" ht="14.25" customHeight="1">
      <c r="A34" s="6"/>
      <c r="B34" s="5"/>
      <c r="C34" s="1"/>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row>
    <row r="35" spans="1:45" ht="14.25" customHeight="1">
      <c r="A35" s="6"/>
      <c r="B35" s="5"/>
      <c r="C35" s="1"/>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row>
    <row r="36" spans="1:45" ht="34.5" customHeight="1" thickBot="1">
      <c r="A36" s="6"/>
      <c r="B36" s="369" t="s">
        <v>291</v>
      </c>
      <c r="C36" s="275"/>
      <c r="D36" s="276"/>
      <c r="E36" s="5"/>
      <c r="F36" s="5"/>
      <c r="G36" s="380" t="s">
        <v>292</v>
      </c>
      <c r="H36" s="381"/>
      <c r="I36" s="381"/>
      <c r="J36" s="381"/>
      <c r="K36" s="381"/>
      <c r="L36" s="382"/>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row>
    <row r="37" spans="1:45" ht="57.75" customHeight="1" thickBot="1">
      <c r="A37" s="6"/>
      <c r="B37" s="370" t="s">
        <v>297</v>
      </c>
      <c r="C37" s="275"/>
      <c r="D37" s="276"/>
      <c r="E37" s="5"/>
      <c r="F37" s="5"/>
      <c r="G37" s="176"/>
      <c r="H37" s="383" t="s">
        <v>48</v>
      </c>
      <c r="I37" s="384"/>
      <c r="J37" s="384"/>
      <c r="K37" s="384"/>
      <c r="L37" s="38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row>
    <row r="38" spans="1:45" ht="31.5" customHeight="1" thickBot="1">
      <c r="A38" s="6"/>
      <c r="B38" s="371" t="s">
        <v>298</v>
      </c>
      <c r="C38" s="371" t="s">
        <v>90</v>
      </c>
      <c r="D38" s="371" t="s">
        <v>299</v>
      </c>
      <c r="E38" s="5"/>
      <c r="F38" s="5"/>
      <c r="G38" s="259" t="s">
        <v>300</v>
      </c>
      <c r="H38" s="256" t="s">
        <v>301</v>
      </c>
      <c r="I38" s="257" t="s">
        <v>302</v>
      </c>
      <c r="J38" s="257" t="s">
        <v>303</v>
      </c>
      <c r="K38" s="257" t="s">
        <v>304</v>
      </c>
      <c r="L38" s="258" t="s">
        <v>305</v>
      </c>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row>
    <row r="39" spans="1:45" ht="21.75" customHeight="1" thickBot="1">
      <c r="A39" s="6"/>
      <c r="B39" s="335"/>
      <c r="C39" s="335"/>
      <c r="D39" s="335"/>
      <c r="E39" s="5"/>
      <c r="F39" s="5"/>
      <c r="G39" s="184" t="s">
        <v>306</v>
      </c>
      <c r="H39" s="247" t="s">
        <v>307</v>
      </c>
      <c r="I39" s="244" t="s">
        <v>307</v>
      </c>
      <c r="J39" s="245" t="s">
        <v>308</v>
      </c>
      <c r="K39" s="246" t="s">
        <v>309</v>
      </c>
      <c r="L39" s="248" t="s">
        <v>309</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row>
    <row r="40" spans="1:45" ht="26.25" customHeight="1" thickBot="1">
      <c r="A40" s="6"/>
      <c r="B40" s="186">
        <v>5</v>
      </c>
      <c r="C40" s="187" t="s">
        <v>310</v>
      </c>
      <c r="D40" s="188" t="s">
        <v>311</v>
      </c>
      <c r="E40" s="5"/>
      <c r="F40" s="5"/>
      <c r="G40" s="184" t="s">
        <v>312</v>
      </c>
      <c r="H40" s="249" t="s">
        <v>307</v>
      </c>
      <c r="I40" s="189" t="s">
        <v>307</v>
      </c>
      <c r="J40" s="185" t="s">
        <v>308</v>
      </c>
      <c r="K40" s="190" t="s">
        <v>309</v>
      </c>
      <c r="L40" s="250" t="s">
        <v>315</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row>
    <row r="41" spans="1:45" ht="41.25" customHeight="1" thickBot="1">
      <c r="A41" s="6"/>
      <c r="B41" s="186">
        <v>4</v>
      </c>
      <c r="C41" s="187" t="s">
        <v>318</v>
      </c>
      <c r="D41" s="188" t="s">
        <v>320</v>
      </c>
      <c r="E41" s="5"/>
      <c r="F41" s="5"/>
      <c r="G41" s="184" t="s">
        <v>321</v>
      </c>
      <c r="H41" s="249" t="s">
        <v>307</v>
      </c>
      <c r="I41" s="185" t="s">
        <v>308</v>
      </c>
      <c r="J41" s="190" t="s">
        <v>309</v>
      </c>
      <c r="K41" s="191" t="s">
        <v>315</v>
      </c>
      <c r="L41" s="250" t="s">
        <v>315</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row>
    <row r="42" spans="1:45" ht="27" customHeight="1">
      <c r="A42" s="6"/>
      <c r="B42" s="186">
        <v>3</v>
      </c>
      <c r="C42" s="187" t="s">
        <v>322</v>
      </c>
      <c r="D42" s="188" t="s">
        <v>323</v>
      </c>
      <c r="E42" s="5"/>
      <c r="F42" s="5"/>
      <c r="G42" s="184" t="s">
        <v>324</v>
      </c>
      <c r="H42" s="251" t="s">
        <v>308</v>
      </c>
      <c r="I42" s="190" t="s">
        <v>309</v>
      </c>
      <c r="J42" s="190" t="s">
        <v>309</v>
      </c>
      <c r="K42" s="191" t="s">
        <v>315</v>
      </c>
      <c r="L42" s="250" t="s">
        <v>315</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row>
    <row r="43" spans="1:45" ht="23.25" customHeight="1" thickBot="1">
      <c r="A43" s="6"/>
      <c r="B43" s="186">
        <v>2</v>
      </c>
      <c r="C43" s="187" t="s">
        <v>325</v>
      </c>
      <c r="D43" s="188" t="s">
        <v>326</v>
      </c>
      <c r="E43" s="5"/>
      <c r="F43" s="5"/>
      <c r="G43" s="192" t="s">
        <v>327</v>
      </c>
      <c r="H43" s="252" t="s">
        <v>309</v>
      </c>
      <c r="I43" s="253" t="s">
        <v>309</v>
      </c>
      <c r="J43" s="254" t="s">
        <v>315</v>
      </c>
      <c r="K43" s="254" t="s">
        <v>315</v>
      </c>
      <c r="L43" s="255" t="s">
        <v>315</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row>
    <row r="44" spans="1:45" ht="27.75" customHeight="1" thickBot="1">
      <c r="A44" s="6"/>
      <c r="B44" s="186">
        <v>1</v>
      </c>
      <c r="C44" s="187" t="s">
        <v>328</v>
      </c>
      <c r="D44" s="188" t="s">
        <v>329</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row>
    <row r="45" spans="1:45" ht="33.75" customHeight="1">
      <c r="A45" s="6"/>
      <c r="B45" s="5"/>
      <c r="C45" s="1"/>
      <c r="D45" s="5"/>
      <c r="E45" s="5"/>
      <c r="F45" s="5"/>
      <c r="G45" s="194" t="s">
        <v>330</v>
      </c>
      <c r="H45" s="195"/>
      <c r="I45" s="195" t="s">
        <v>331</v>
      </c>
      <c r="J45" s="195"/>
      <c r="K45" s="195"/>
      <c r="L45" s="196"/>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row>
    <row r="46" spans="1:45" ht="38.25" customHeight="1">
      <c r="A46" s="6"/>
      <c r="B46" s="5"/>
      <c r="C46" s="1"/>
      <c r="D46" s="5"/>
      <c r="E46" s="5"/>
      <c r="F46" s="5"/>
      <c r="G46" s="197" t="s">
        <v>332</v>
      </c>
      <c r="H46" s="372" t="s">
        <v>333</v>
      </c>
      <c r="I46" s="275"/>
      <c r="J46" s="275"/>
      <c r="K46" s="275"/>
      <c r="L46" s="276"/>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row>
    <row r="47" spans="1:45" ht="43.5" customHeight="1">
      <c r="A47" s="6"/>
      <c r="B47" s="5"/>
      <c r="C47" s="1"/>
      <c r="D47" s="5"/>
      <c r="E47" s="5"/>
      <c r="F47" s="5"/>
      <c r="G47" s="197" t="s">
        <v>334</v>
      </c>
      <c r="H47" s="372" t="s">
        <v>336</v>
      </c>
      <c r="I47" s="275"/>
      <c r="J47" s="275"/>
      <c r="K47" s="275"/>
      <c r="L47" s="276"/>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row>
    <row r="48" spans="1:45" ht="43.5" customHeight="1">
      <c r="A48" s="6"/>
      <c r="B48" s="369" t="s">
        <v>339</v>
      </c>
      <c r="C48" s="275"/>
      <c r="D48" s="276"/>
      <c r="E48" s="5"/>
      <c r="F48" s="5"/>
      <c r="G48" s="197" t="s">
        <v>341</v>
      </c>
      <c r="H48" s="372" t="s">
        <v>342</v>
      </c>
      <c r="I48" s="275"/>
      <c r="J48" s="275"/>
      <c r="K48" s="275"/>
      <c r="L48" s="276"/>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row>
    <row r="49" spans="1:45" ht="37.5" customHeight="1">
      <c r="A49" s="6"/>
      <c r="B49" s="369" t="s">
        <v>343</v>
      </c>
      <c r="C49" s="275"/>
      <c r="D49" s="276"/>
      <c r="E49" s="5"/>
      <c r="F49" s="5"/>
      <c r="G49" s="200" t="s">
        <v>344</v>
      </c>
      <c r="H49" s="372" t="s">
        <v>342</v>
      </c>
      <c r="I49" s="275"/>
      <c r="J49" s="275"/>
      <c r="K49" s="275"/>
      <c r="L49" s="276"/>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row>
    <row r="50" spans="1:45" ht="14.25" customHeight="1">
      <c r="A50" s="6"/>
      <c r="B50" s="202" t="s">
        <v>298</v>
      </c>
      <c r="C50" s="204" t="s">
        <v>345</v>
      </c>
      <c r="D50" s="202" t="s">
        <v>90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row>
    <row r="51" spans="1:45" ht="45" customHeight="1">
      <c r="A51" s="6"/>
      <c r="B51" s="186">
        <v>5</v>
      </c>
      <c r="C51" s="188" t="s">
        <v>346</v>
      </c>
      <c r="D51" s="187" t="s">
        <v>347</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row>
    <row r="52" spans="1:45" ht="43.5" customHeight="1">
      <c r="A52" s="6"/>
      <c r="B52" s="186">
        <v>4</v>
      </c>
      <c r="C52" s="188" t="s">
        <v>348</v>
      </c>
      <c r="D52" s="187" t="s">
        <v>349</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row>
    <row r="53" spans="1:45" ht="44.25" customHeight="1">
      <c r="A53" s="6"/>
      <c r="B53" s="186">
        <v>3</v>
      </c>
      <c r="C53" s="188" t="s">
        <v>350</v>
      </c>
      <c r="D53" s="187" t="s">
        <v>351</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row>
    <row r="54" spans="1:45" ht="33" customHeight="1">
      <c r="A54" s="6"/>
      <c r="B54" s="186">
        <v>2</v>
      </c>
      <c r="C54" s="188" t="s">
        <v>352</v>
      </c>
      <c r="D54" s="187" t="s">
        <v>353</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row>
    <row r="55" spans="1:45" ht="27" customHeight="1">
      <c r="A55" s="6"/>
      <c r="B55" s="186">
        <v>1</v>
      </c>
      <c r="C55" s="188" t="s">
        <v>357</v>
      </c>
      <c r="D55" s="187" t="s">
        <v>359</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row>
    <row r="56" spans="1:45" ht="14.25" customHeight="1">
      <c r="A56" s="6"/>
      <c r="B56" s="5"/>
      <c r="C56" s="1"/>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row>
    <row r="57" spans="1:45" ht="14.25" customHeight="1">
      <c r="A57" s="6"/>
      <c r="B57" s="5"/>
      <c r="C57" s="1"/>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row>
    <row r="58" spans="1:45" ht="14.25" customHeight="1">
      <c r="A58" s="6"/>
      <c r="B58" s="5"/>
      <c r="C58" s="1"/>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row>
    <row r="59" spans="1:45" ht="14.25" customHeight="1">
      <c r="A59" s="6"/>
      <c r="B59" s="5"/>
      <c r="C59" s="1"/>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row>
    <row r="60" spans="1:45" ht="14.25" customHeight="1">
      <c r="A60" s="6"/>
      <c r="B60" s="5"/>
      <c r="C60" s="1"/>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row>
    <row r="61" spans="1:45" ht="14.25" customHeight="1">
      <c r="A61" s="6"/>
      <c r="B61" s="5"/>
      <c r="C61" s="1"/>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row>
    <row r="62" spans="1:45" ht="14.25" customHeight="1">
      <c r="A62" s="6"/>
      <c r="B62" s="5"/>
      <c r="C62" s="1"/>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row>
    <row r="63" spans="1:45" ht="14.25" customHeight="1">
      <c r="A63" s="6"/>
      <c r="B63" s="5"/>
      <c r="C63" s="1"/>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row>
    <row r="64" spans="1:45" ht="14.25" customHeight="1">
      <c r="A64" s="6"/>
      <c r="B64" s="5"/>
      <c r="C64" s="1"/>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row>
    <row r="65" spans="1:45" ht="14.25" customHeight="1">
      <c r="A65" s="6"/>
      <c r="B65" s="5"/>
      <c r="C65" s="1"/>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row>
    <row r="66" spans="1:45" ht="14.25" customHeight="1">
      <c r="A66" s="6"/>
      <c r="B66" s="5"/>
      <c r="C66" s="1"/>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row>
    <row r="67" spans="1:45" ht="14.25" customHeight="1">
      <c r="A67" s="6"/>
      <c r="B67" s="5"/>
      <c r="C67" s="1"/>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row>
    <row r="68" spans="1:45" ht="14.25" customHeight="1">
      <c r="A68" s="6"/>
      <c r="B68" s="5"/>
      <c r="C68" s="1"/>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5" ht="14.25" customHeight="1">
      <c r="A69" s="6"/>
      <c r="B69" s="5"/>
      <c r="C69" s="1"/>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1:45" ht="14.25" customHeight="1">
      <c r="A70" s="6"/>
      <c r="B70" s="5"/>
      <c r="C70" s="1"/>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row>
    <row r="71" spans="1:45" ht="14.25" customHeight="1">
      <c r="A71" s="6"/>
      <c r="B71" s="5"/>
      <c r="C71" s="1"/>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row>
    <row r="72" spans="1:45" ht="14.25" customHeight="1">
      <c r="A72" s="6"/>
      <c r="B72" s="5"/>
      <c r="C72" s="1"/>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row>
    <row r="73" spans="1:45" ht="14.25" customHeight="1">
      <c r="A73" s="6"/>
      <c r="B73" s="5"/>
      <c r="C73" s="1"/>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row>
    <row r="74" spans="1:45" ht="14.25" customHeight="1">
      <c r="A74" s="6"/>
      <c r="B74" s="5"/>
      <c r="C74" s="1"/>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row>
    <row r="75" spans="1:45" ht="14.25" customHeight="1">
      <c r="A75" s="6"/>
      <c r="B75" s="5"/>
      <c r="C75" s="1"/>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row>
    <row r="76" spans="1:45" ht="14.25" customHeight="1">
      <c r="A76" s="6"/>
      <c r="B76" s="5"/>
      <c r="C76" s="1"/>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row>
    <row r="77" spans="1:45" ht="14.25" customHeight="1">
      <c r="A77" s="6"/>
      <c r="B77" s="5"/>
      <c r="C77" s="1"/>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row>
    <row r="78" spans="1:45" ht="14.25" customHeight="1">
      <c r="A78" s="6"/>
      <c r="B78" s="5"/>
      <c r="C78" s="1"/>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row>
    <row r="79" spans="1:45" ht="14.25" customHeight="1">
      <c r="A79" s="6"/>
      <c r="B79" s="5"/>
      <c r="C79" s="1"/>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row>
    <row r="80" spans="1:45" ht="14.25" customHeight="1">
      <c r="A80" s="6"/>
      <c r="B80" s="5"/>
      <c r="C80" s="1"/>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row>
    <row r="81" spans="1:45" ht="14.25" customHeight="1">
      <c r="A81" s="6"/>
      <c r="B81" s="5"/>
      <c r="C81" s="1"/>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row>
    <row r="82" spans="1:45" ht="14.25" customHeight="1">
      <c r="A82" s="6"/>
      <c r="B82" s="5"/>
      <c r="C82" s="1"/>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row>
    <row r="83" spans="1:45" ht="14.25" customHeight="1">
      <c r="A83" s="6"/>
      <c r="B83" s="5"/>
      <c r="C83" s="1"/>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row>
    <row r="84" spans="1:45" ht="14.25" customHeight="1">
      <c r="A84" s="6"/>
      <c r="B84" s="5"/>
      <c r="C84" s="1"/>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row>
    <row r="85" spans="1:45" ht="14.25" customHeight="1">
      <c r="A85" s="6"/>
      <c r="B85" s="5"/>
      <c r="C85" s="1"/>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row>
    <row r="86" spans="1:45" ht="14.25" customHeight="1">
      <c r="A86" s="6"/>
      <c r="B86" s="5"/>
      <c r="C86" s="1"/>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row>
    <row r="87" spans="1:45" ht="14.25" customHeight="1">
      <c r="A87" s="6"/>
      <c r="B87" s="5"/>
      <c r="C87" s="1"/>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row>
    <row r="88" spans="1:45" ht="14.25" customHeight="1">
      <c r="A88" s="6"/>
      <c r="B88" s="5"/>
      <c r="C88" s="1"/>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row>
    <row r="89" spans="1:45" ht="14.25" customHeight="1">
      <c r="A89" s="6"/>
      <c r="B89" s="5"/>
      <c r="C89" s="1"/>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row>
    <row r="90" spans="1:45" ht="14.25" customHeight="1">
      <c r="A90" s="6"/>
      <c r="B90" s="5"/>
      <c r="C90" s="1"/>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row>
    <row r="91" spans="1:45" ht="14.25" customHeight="1">
      <c r="A91" s="6"/>
      <c r="B91" s="5"/>
      <c r="C91" s="1"/>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row>
    <row r="92" spans="1:45" ht="14.25" customHeight="1">
      <c r="A92" s="6"/>
      <c r="B92" s="5"/>
      <c r="C92" s="1"/>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row>
    <row r="93" spans="1:45" ht="14.25" customHeight="1">
      <c r="A93" s="6"/>
      <c r="B93" s="5"/>
      <c r="C93" s="1"/>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row>
    <row r="94" spans="1:45" ht="14.25" customHeight="1">
      <c r="A94" s="6"/>
      <c r="B94" s="5"/>
      <c r="C94" s="1"/>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row>
    <row r="95" spans="1:45" ht="14.25" customHeight="1">
      <c r="A95" s="6"/>
      <c r="B95" s="5"/>
      <c r="C95" s="1"/>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row>
    <row r="96" spans="1:45" ht="14.25" customHeight="1">
      <c r="A96" s="6"/>
      <c r="B96" s="5"/>
      <c r="C96" s="1"/>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row>
    <row r="97" spans="1:45" ht="14.25" customHeight="1">
      <c r="A97" s="6"/>
      <c r="B97" s="5"/>
      <c r="C97" s="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row>
    <row r="98" spans="1:45" ht="14.25" customHeight="1">
      <c r="A98" s="6"/>
      <c r="B98" s="5"/>
      <c r="C98" s="1"/>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row>
    <row r="99" spans="1:45" ht="14.25" customHeight="1">
      <c r="A99" s="6"/>
      <c r="B99" s="5"/>
      <c r="C99" s="1"/>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row>
    <row r="100" spans="1:45" ht="14.25" customHeight="1">
      <c r="A100" s="6"/>
      <c r="B100" s="5"/>
      <c r="C100" s="1"/>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row>
    <row r="101" spans="1:45" ht="14.25" customHeight="1">
      <c r="A101" s="6"/>
      <c r="B101" s="5"/>
      <c r="C101" s="1"/>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row>
    <row r="102" spans="1:45" ht="14.25" customHeight="1">
      <c r="A102" s="6"/>
      <c r="B102" s="5"/>
      <c r="C102" s="1"/>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row>
    <row r="103" spans="1:45" ht="14.25" customHeight="1">
      <c r="A103" s="6"/>
      <c r="B103" s="5"/>
      <c r="C103" s="1"/>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row>
    <row r="104" spans="1:45" ht="14.25" customHeight="1">
      <c r="A104" s="6"/>
      <c r="B104" s="5"/>
      <c r="C104" s="1"/>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row>
    <row r="105" spans="1:45" ht="14.25" customHeight="1">
      <c r="A105" s="6"/>
      <c r="B105" s="5"/>
      <c r="C105" s="1"/>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row>
    <row r="106" spans="1:45" ht="14.25" customHeight="1">
      <c r="A106" s="6"/>
      <c r="B106" s="5"/>
      <c r="C106" s="1"/>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row>
    <row r="107" spans="1:45" ht="14.25" customHeight="1">
      <c r="A107" s="6"/>
      <c r="B107" s="5"/>
      <c r="C107" s="1"/>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row>
    <row r="108" spans="1:45" ht="14.25" customHeight="1">
      <c r="A108" s="6"/>
      <c r="B108" s="5"/>
      <c r="C108" s="1"/>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row>
    <row r="109" spans="1:45" ht="14.25" customHeight="1">
      <c r="A109" s="6"/>
      <c r="B109" s="5"/>
      <c r="C109" s="1"/>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row>
    <row r="110" spans="1:45" ht="14.25" customHeight="1">
      <c r="A110" s="6"/>
      <c r="B110" s="5"/>
      <c r="C110" s="1"/>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row>
    <row r="111" spans="1:45" ht="14.25" customHeight="1">
      <c r="A111" s="6"/>
      <c r="B111" s="5"/>
      <c r="C111" s="1"/>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row>
    <row r="112" spans="1:45" ht="14.25" customHeight="1">
      <c r="A112" s="6"/>
      <c r="B112" s="5"/>
      <c r="C112" s="1"/>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row>
    <row r="113" spans="1:45" ht="14.25" customHeight="1">
      <c r="A113" s="6"/>
      <c r="B113" s="5"/>
      <c r="C113" s="1"/>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row>
    <row r="114" spans="1:45" ht="14.25" customHeight="1">
      <c r="A114" s="6"/>
      <c r="B114" s="5"/>
      <c r="C114" s="1"/>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row>
    <row r="115" spans="1:45" ht="14.25" customHeight="1">
      <c r="A115" s="6"/>
      <c r="B115" s="5"/>
      <c r="C115" s="1"/>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row>
    <row r="116" spans="1:45" ht="14.25" customHeight="1">
      <c r="A116" s="6"/>
      <c r="B116" s="5"/>
      <c r="C116" s="1"/>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row>
    <row r="117" spans="1:45" ht="14.25" customHeight="1">
      <c r="A117" s="6"/>
      <c r="B117" s="5"/>
      <c r="C117" s="1"/>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row>
    <row r="118" spans="1:45" ht="14.25" customHeight="1">
      <c r="A118" s="6"/>
      <c r="B118" s="5"/>
      <c r="C118" s="1"/>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row>
    <row r="119" spans="1:45" ht="14.25" customHeight="1">
      <c r="A119" s="6"/>
      <c r="B119" s="5"/>
      <c r="C119" s="1"/>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row>
    <row r="120" spans="1:45" ht="14.25" customHeight="1">
      <c r="A120" s="6"/>
      <c r="B120" s="5"/>
      <c r="C120" s="1"/>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row>
    <row r="121" spans="1:45" ht="14.25" customHeight="1">
      <c r="A121" s="6"/>
      <c r="B121" s="5"/>
      <c r="C121" s="1"/>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row>
    <row r="122" spans="1:45" ht="14.25" customHeight="1">
      <c r="A122" s="6"/>
      <c r="B122" s="5"/>
      <c r="C122" s="1"/>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row>
    <row r="123" spans="1:45" ht="14.25" customHeight="1">
      <c r="A123" s="6"/>
      <c r="B123" s="5"/>
      <c r="C123" s="1"/>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row>
    <row r="124" spans="1:45" ht="14.25" customHeight="1">
      <c r="A124" s="6"/>
      <c r="B124" s="5"/>
      <c r="C124" s="1"/>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row>
    <row r="125" spans="1:45" ht="14.25" customHeight="1">
      <c r="A125" s="6"/>
      <c r="B125" s="5"/>
      <c r="C125" s="1"/>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row>
    <row r="126" spans="1:45" ht="14.25" customHeight="1">
      <c r="A126" s="6"/>
      <c r="B126" s="5"/>
      <c r="C126" s="1"/>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row>
    <row r="127" spans="1:45" ht="14.25" customHeight="1">
      <c r="A127" s="6"/>
      <c r="B127" s="5"/>
      <c r="C127" s="1"/>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row>
    <row r="128" spans="1:45" ht="14.25" customHeight="1">
      <c r="A128" s="6"/>
      <c r="B128" s="5"/>
      <c r="C128" s="1"/>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row>
    <row r="129" spans="1:45" ht="14.25" customHeight="1">
      <c r="A129" s="6"/>
      <c r="B129" s="5"/>
      <c r="C129" s="1"/>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row>
    <row r="130" spans="1:45" ht="14.25" customHeight="1">
      <c r="A130" s="6"/>
      <c r="B130" s="5"/>
      <c r="C130" s="1"/>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row>
    <row r="131" spans="1:45" ht="14.25" customHeight="1">
      <c r="A131" s="6"/>
      <c r="B131" s="5"/>
      <c r="C131" s="1"/>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row>
    <row r="132" spans="1:45" ht="14.25" customHeight="1">
      <c r="A132" s="6"/>
      <c r="B132" s="5"/>
      <c r="C132" s="1"/>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row>
    <row r="133" spans="1:45" ht="14.25" customHeight="1">
      <c r="A133" s="6"/>
      <c r="B133" s="5"/>
      <c r="C133" s="1"/>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row>
    <row r="134" spans="1:45" ht="14.25" customHeight="1">
      <c r="A134" s="6"/>
      <c r="B134" s="5"/>
      <c r="C134" s="1"/>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row>
    <row r="135" spans="1:45" ht="14.25" customHeight="1">
      <c r="A135" s="6"/>
      <c r="B135" s="5"/>
      <c r="C135" s="1"/>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row>
    <row r="136" spans="1:45" ht="14.25" customHeight="1">
      <c r="A136" s="6"/>
      <c r="B136" s="5"/>
      <c r="C136" s="1"/>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row>
    <row r="137" spans="1:45" ht="14.25" customHeight="1">
      <c r="A137" s="6"/>
      <c r="B137" s="5"/>
      <c r="C137" s="1"/>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row>
    <row r="138" spans="1:45" ht="14.25" customHeight="1">
      <c r="A138" s="6"/>
      <c r="B138" s="5"/>
      <c r="C138" s="1"/>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row>
    <row r="139" spans="1:45" ht="14.25" customHeight="1">
      <c r="A139" s="6"/>
      <c r="B139" s="5"/>
      <c r="C139" s="1"/>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row>
    <row r="140" spans="1:45" ht="14.25" customHeight="1">
      <c r="A140" s="6"/>
      <c r="B140" s="5"/>
      <c r="C140" s="1"/>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row>
    <row r="141" spans="1:45" ht="14.25" customHeight="1">
      <c r="A141" s="6"/>
      <c r="B141" s="5"/>
      <c r="C141" s="1"/>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row>
    <row r="142" spans="1:45" ht="14.25" customHeight="1">
      <c r="A142" s="6"/>
      <c r="B142" s="5"/>
      <c r="C142" s="1"/>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row>
    <row r="143" spans="1:45" ht="14.25" customHeight="1">
      <c r="A143" s="6"/>
      <c r="B143" s="5"/>
      <c r="C143" s="1"/>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row>
    <row r="144" spans="1:45" ht="14.25" customHeight="1">
      <c r="A144" s="6"/>
      <c r="B144" s="5"/>
      <c r="C144" s="1"/>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row>
    <row r="145" spans="1:45" ht="14.25" customHeight="1">
      <c r="A145" s="6"/>
      <c r="B145" s="5"/>
      <c r="C145" s="1"/>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row>
    <row r="146" spans="1:45" ht="14.25" customHeight="1">
      <c r="A146" s="6"/>
      <c r="B146" s="5"/>
      <c r="C146" s="1"/>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row>
    <row r="147" spans="1:45" ht="14.25" customHeight="1">
      <c r="A147" s="6"/>
      <c r="B147" s="5"/>
      <c r="C147" s="1"/>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row>
    <row r="148" spans="1:45" ht="14.25" customHeight="1">
      <c r="A148" s="6"/>
      <c r="B148" s="5"/>
      <c r="C148" s="1"/>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row>
    <row r="149" spans="1:45" ht="14.25" customHeight="1">
      <c r="A149" s="6"/>
      <c r="B149" s="5"/>
      <c r="C149" s="1"/>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row>
    <row r="150" spans="1:45" ht="14.25" customHeight="1">
      <c r="A150" s="6"/>
      <c r="B150" s="5"/>
      <c r="C150" s="1"/>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row>
    <row r="151" spans="1:45" ht="14.25" customHeight="1">
      <c r="A151" s="6"/>
      <c r="B151" s="5"/>
      <c r="C151" s="1"/>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row>
    <row r="152" spans="1:45" ht="14.25" customHeight="1">
      <c r="A152" s="6"/>
      <c r="B152" s="5"/>
      <c r="C152" s="1"/>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row>
    <row r="153" spans="1:45" ht="14.25" customHeight="1">
      <c r="A153" s="6"/>
      <c r="B153" s="5"/>
      <c r="C153" s="1"/>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row>
    <row r="154" spans="1:45" ht="14.25" customHeight="1">
      <c r="A154" s="6"/>
      <c r="B154" s="5"/>
      <c r="C154" s="1"/>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row>
    <row r="155" spans="1:45" ht="14.25" customHeight="1">
      <c r="A155" s="6"/>
      <c r="B155" s="5"/>
      <c r="C155" s="1"/>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row>
    <row r="156" spans="1:45" ht="14.25" customHeight="1">
      <c r="A156" s="6"/>
      <c r="B156" s="5"/>
      <c r="C156" s="1"/>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row>
    <row r="157" spans="1:45" ht="14.25" customHeight="1">
      <c r="A157" s="6"/>
      <c r="B157" s="5"/>
      <c r="C157" s="1"/>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row>
    <row r="158" spans="1:45" ht="14.25" customHeight="1">
      <c r="A158" s="6"/>
      <c r="B158" s="5"/>
      <c r="C158" s="1"/>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row>
    <row r="159" spans="1:45" ht="14.25" customHeight="1">
      <c r="A159" s="6"/>
      <c r="B159" s="5"/>
      <c r="C159" s="1"/>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row>
    <row r="160" spans="1:45" ht="14.25" customHeight="1">
      <c r="A160" s="6"/>
      <c r="B160" s="5"/>
      <c r="C160" s="1"/>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row>
    <row r="161" spans="1:45" ht="14.25" customHeight="1">
      <c r="A161" s="6"/>
      <c r="B161" s="5"/>
      <c r="C161" s="1"/>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row>
    <row r="162" spans="1:45" ht="14.25" customHeight="1">
      <c r="A162" s="6"/>
      <c r="B162" s="5"/>
      <c r="C162" s="1"/>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row>
    <row r="163" spans="1:45" ht="14.25" customHeight="1">
      <c r="A163" s="6"/>
      <c r="B163" s="5"/>
      <c r="C163" s="1"/>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row>
    <row r="164" spans="1:45" ht="14.25" customHeight="1">
      <c r="A164" s="6"/>
      <c r="B164" s="5"/>
      <c r="C164" s="1"/>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row>
    <row r="165" spans="1:45" ht="14.25" customHeight="1">
      <c r="A165" s="6"/>
      <c r="B165" s="5"/>
      <c r="C165" s="1"/>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row>
    <row r="166" spans="1:45" ht="14.25" customHeight="1">
      <c r="A166" s="6"/>
      <c r="B166" s="5"/>
      <c r="C166" s="1"/>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row>
    <row r="167" spans="1:45" ht="14.25" customHeight="1">
      <c r="A167" s="6"/>
      <c r="B167" s="5"/>
      <c r="C167" s="1"/>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row>
    <row r="168" spans="1:45" ht="14.25" customHeight="1">
      <c r="A168" s="6"/>
      <c r="B168" s="5"/>
      <c r="C168" s="1"/>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row>
    <row r="169" spans="1:45" ht="14.25" customHeight="1">
      <c r="A169" s="6"/>
      <c r="B169" s="5"/>
      <c r="C169" s="1"/>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row>
    <row r="170" spans="1:45" ht="14.25" customHeight="1">
      <c r="A170" s="6"/>
      <c r="B170" s="5"/>
      <c r="C170" s="1"/>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row>
    <row r="171" spans="1:45" ht="14.25" customHeight="1">
      <c r="A171" s="6"/>
      <c r="B171" s="5"/>
      <c r="C171" s="1"/>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row>
    <row r="172" spans="1:45" ht="14.25" customHeight="1">
      <c r="A172" s="6"/>
      <c r="B172" s="5"/>
      <c r="C172" s="1"/>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row>
    <row r="173" spans="1:45" ht="14.25" customHeight="1">
      <c r="A173" s="6"/>
      <c r="B173" s="5"/>
      <c r="C173" s="1"/>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row>
    <row r="174" spans="1:45" ht="14.25" customHeight="1">
      <c r="A174" s="6"/>
      <c r="B174" s="5"/>
      <c r="C174" s="1"/>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row>
    <row r="175" spans="1:45" ht="14.25" customHeight="1">
      <c r="A175" s="6"/>
      <c r="B175" s="5"/>
      <c r="C175" s="1"/>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row>
    <row r="176" spans="1:45" ht="14.25" customHeight="1">
      <c r="A176" s="6"/>
      <c r="B176" s="5"/>
      <c r="C176" s="1"/>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row>
    <row r="177" spans="1:45" ht="14.25" customHeight="1">
      <c r="A177" s="6"/>
      <c r="B177" s="5"/>
      <c r="C177" s="1"/>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row>
    <row r="178" spans="1:45" ht="14.25" customHeight="1">
      <c r="A178" s="6"/>
      <c r="B178" s="5"/>
      <c r="C178" s="1"/>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row>
    <row r="179" spans="1:45" ht="14.25" customHeight="1">
      <c r="A179" s="6"/>
      <c r="B179" s="5"/>
      <c r="C179" s="1"/>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row>
    <row r="180" spans="1:45" ht="14.25" customHeight="1">
      <c r="A180" s="6"/>
      <c r="B180" s="5"/>
      <c r="C180" s="1"/>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row>
    <row r="181" spans="1:45" ht="14.25" customHeight="1">
      <c r="A181" s="6"/>
      <c r="B181" s="5"/>
      <c r="C181" s="1"/>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row>
    <row r="182" spans="1:45" ht="14.25" customHeight="1">
      <c r="A182" s="6"/>
      <c r="B182" s="5"/>
      <c r="C182" s="1"/>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row>
    <row r="183" spans="1:45" ht="14.25" customHeight="1">
      <c r="A183" s="6"/>
      <c r="B183" s="5"/>
      <c r="C183" s="1"/>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row>
    <row r="184" spans="1:45" ht="14.25" customHeight="1">
      <c r="A184" s="6"/>
      <c r="B184" s="5"/>
      <c r="C184" s="1"/>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row>
    <row r="185" spans="1:45" ht="14.25" customHeight="1">
      <c r="A185" s="6"/>
      <c r="B185" s="5"/>
      <c r="C185" s="1"/>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row>
    <row r="186" spans="1:45" ht="14.25" customHeight="1">
      <c r="A186" s="6"/>
      <c r="B186" s="5"/>
      <c r="C186" s="1"/>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row>
    <row r="187" spans="1:45" ht="14.25" customHeight="1">
      <c r="A187" s="6"/>
      <c r="B187" s="5"/>
      <c r="C187" s="1"/>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row>
    <row r="188" spans="1:45" ht="14.25" customHeight="1">
      <c r="A188" s="6"/>
      <c r="B188" s="5"/>
      <c r="C188" s="1"/>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row>
    <row r="189" spans="1:45" ht="14.25" customHeight="1">
      <c r="A189" s="6"/>
      <c r="B189" s="5"/>
      <c r="C189" s="1"/>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row>
    <row r="190" spans="1:45" ht="14.25" customHeight="1">
      <c r="A190" s="6"/>
      <c r="B190" s="5"/>
      <c r="C190" s="1"/>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row>
    <row r="191" spans="1:45" ht="14.25" customHeight="1">
      <c r="A191" s="6"/>
      <c r="B191" s="5"/>
      <c r="C191" s="1"/>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row>
    <row r="192" spans="1:45" ht="14.25" customHeight="1">
      <c r="A192" s="6"/>
      <c r="B192" s="5"/>
      <c r="C192" s="1"/>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row>
    <row r="193" spans="1:45" ht="14.25" customHeight="1">
      <c r="A193" s="6"/>
      <c r="B193" s="5"/>
      <c r="C193" s="1"/>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row>
    <row r="194" spans="1:45" ht="14.25" customHeight="1">
      <c r="A194" s="6"/>
      <c r="B194" s="5"/>
      <c r="C194" s="1"/>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row>
    <row r="195" spans="1:45" ht="14.25" customHeight="1">
      <c r="A195" s="6"/>
      <c r="B195" s="5"/>
      <c r="C195" s="1"/>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row>
    <row r="196" spans="1:45" ht="14.25" customHeight="1">
      <c r="A196" s="6"/>
      <c r="B196" s="5"/>
      <c r="C196" s="1"/>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row>
    <row r="197" spans="1:45" ht="14.25" customHeight="1">
      <c r="A197" s="6"/>
      <c r="B197" s="5"/>
      <c r="C197" s="1"/>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row>
    <row r="198" spans="1:45" ht="14.25" customHeight="1">
      <c r="A198" s="6"/>
      <c r="B198" s="5"/>
      <c r="C198" s="1"/>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row>
    <row r="199" spans="1:45" ht="14.25" customHeight="1">
      <c r="A199" s="6"/>
      <c r="B199" s="5"/>
      <c r="C199" s="1"/>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row>
    <row r="200" spans="1:45" ht="14.25" customHeight="1">
      <c r="A200" s="6"/>
      <c r="B200" s="5"/>
      <c r="C200" s="1"/>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row>
    <row r="201" spans="1:45" ht="14.25" customHeight="1">
      <c r="A201" s="6"/>
      <c r="B201" s="5"/>
      <c r="C201" s="1"/>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row>
    <row r="202" spans="1:45" ht="14.25" customHeight="1">
      <c r="A202" s="6"/>
      <c r="B202" s="5"/>
      <c r="C202" s="1"/>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row>
    <row r="203" spans="1:45" ht="14.25" customHeight="1">
      <c r="A203" s="6"/>
      <c r="B203" s="5"/>
      <c r="C203" s="1"/>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row>
    <row r="204" spans="1:45" ht="14.25" customHeight="1">
      <c r="A204" s="6"/>
      <c r="B204" s="5"/>
      <c r="C204" s="1"/>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row>
    <row r="205" spans="1:45" ht="14.25" customHeight="1">
      <c r="A205" s="6"/>
      <c r="B205" s="5"/>
      <c r="C205" s="1"/>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row>
    <row r="206" spans="1:45" ht="14.25" customHeight="1">
      <c r="A206" s="6"/>
      <c r="B206" s="5"/>
      <c r="C206" s="1"/>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row>
    <row r="207" spans="1:45" ht="14.25" customHeight="1">
      <c r="A207" s="6"/>
      <c r="B207" s="5"/>
      <c r="C207" s="1"/>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row>
    <row r="208" spans="1:45" ht="14.25" customHeight="1">
      <c r="A208" s="6"/>
      <c r="B208" s="5"/>
      <c r="C208" s="1"/>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row>
    <row r="209" spans="1:45" ht="14.25" customHeight="1">
      <c r="A209" s="6"/>
      <c r="B209" s="5"/>
      <c r="C209" s="1"/>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row>
    <row r="210" spans="1:45" ht="14.25" customHeight="1">
      <c r="A210" s="6"/>
      <c r="B210" s="5"/>
      <c r="C210" s="1"/>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row>
    <row r="211" spans="1:45" ht="14.25" customHeight="1">
      <c r="A211" s="6"/>
      <c r="B211" s="5"/>
      <c r="C211" s="1"/>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row>
    <row r="212" spans="1:45" ht="14.25" customHeight="1">
      <c r="A212" s="6"/>
      <c r="B212" s="5"/>
      <c r="C212" s="1"/>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row>
    <row r="213" spans="1:45" ht="14.25" customHeight="1">
      <c r="A213" s="6"/>
      <c r="B213" s="5"/>
      <c r="C213" s="1"/>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row>
    <row r="214" spans="1:45" ht="14.25" customHeight="1">
      <c r="A214" s="6"/>
      <c r="B214" s="5"/>
      <c r="C214" s="1"/>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row>
    <row r="215" spans="1:45" ht="14.25" customHeight="1">
      <c r="A215" s="6"/>
      <c r="B215" s="5"/>
      <c r="C215" s="1"/>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row>
    <row r="216" spans="1:45" ht="14.25" customHeight="1">
      <c r="A216" s="6"/>
      <c r="B216" s="5"/>
      <c r="C216" s="1"/>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row>
    <row r="217" spans="1:45" ht="14.25" customHeight="1">
      <c r="A217" s="6"/>
      <c r="B217" s="5"/>
      <c r="C217" s="1"/>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row>
    <row r="218" spans="1:45" ht="14.25" customHeight="1">
      <c r="A218" s="6"/>
      <c r="B218" s="5"/>
      <c r="C218" s="1"/>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row>
    <row r="219" spans="1:45" ht="14.25" customHeight="1">
      <c r="A219" s="6"/>
      <c r="B219" s="5"/>
      <c r="C219" s="1"/>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row>
    <row r="220" spans="1:45" ht="14.25" customHeight="1">
      <c r="A220" s="6"/>
      <c r="B220" s="5"/>
      <c r="C220" s="1"/>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row>
    <row r="221" spans="1:45" ht="14.25" customHeight="1">
      <c r="A221" s="6"/>
      <c r="B221" s="5"/>
      <c r="C221" s="1"/>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row>
    <row r="222" spans="1:45" ht="14.25" customHeight="1">
      <c r="A222" s="6"/>
      <c r="B222" s="5"/>
      <c r="C222" s="1"/>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row>
    <row r="223" spans="1:45" ht="14.25" customHeight="1">
      <c r="A223" s="6"/>
      <c r="B223" s="5"/>
      <c r="C223" s="1"/>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row>
    <row r="224" spans="1:45" ht="14.25" customHeight="1">
      <c r="A224" s="6"/>
      <c r="B224" s="5"/>
      <c r="C224" s="1"/>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row>
    <row r="225" spans="1:45" ht="14.25" customHeight="1">
      <c r="A225" s="6"/>
      <c r="B225" s="5"/>
      <c r="C225" s="1"/>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row>
    <row r="226" spans="1:45" ht="14.25" customHeight="1">
      <c r="A226" s="6"/>
      <c r="B226" s="5"/>
      <c r="C226" s="1"/>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row>
    <row r="227" spans="1:45" ht="14.25" customHeight="1">
      <c r="A227" s="6"/>
      <c r="B227" s="5"/>
      <c r="C227" s="1"/>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row>
    <row r="228" spans="1:45" ht="14.25" customHeight="1">
      <c r="A228" s="6"/>
      <c r="B228" s="5"/>
      <c r="C228" s="1"/>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row>
    <row r="229" spans="1:45" ht="14.25" customHeight="1">
      <c r="A229" s="6"/>
      <c r="B229" s="5"/>
      <c r="C229" s="1"/>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row>
    <row r="230" spans="1:45" ht="14.25" customHeight="1">
      <c r="A230" s="6"/>
      <c r="B230" s="5"/>
      <c r="C230" s="1"/>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row>
    <row r="231" spans="1:45" ht="14.25" customHeight="1">
      <c r="A231" s="6"/>
      <c r="B231" s="5"/>
      <c r="C231" s="1"/>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row>
    <row r="232" spans="1:45" ht="14.25" customHeight="1">
      <c r="A232" s="6"/>
      <c r="B232" s="5"/>
      <c r="C232" s="1"/>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row>
    <row r="233" spans="1:45" ht="14.25" customHeight="1">
      <c r="A233" s="6"/>
      <c r="B233" s="5"/>
      <c r="C233" s="1"/>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row>
    <row r="234" spans="1:45" ht="14.25" customHeight="1">
      <c r="A234" s="6"/>
      <c r="B234" s="5"/>
      <c r="C234" s="1"/>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row>
    <row r="235" spans="1:45" ht="14.25" customHeight="1">
      <c r="A235" s="6"/>
      <c r="B235" s="5"/>
      <c r="C235" s="1"/>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row>
    <row r="236" spans="1:45" ht="14.25" customHeight="1">
      <c r="A236" s="6"/>
      <c r="B236" s="5"/>
      <c r="C236" s="1"/>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row>
    <row r="237" spans="1:45" ht="14.25" customHeight="1">
      <c r="A237" s="6"/>
      <c r="B237" s="5"/>
      <c r="C237" s="1"/>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row>
    <row r="238" spans="1:45" ht="14.25" customHeight="1">
      <c r="A238" s="6"/>
      <c r="B238" s="5"/>
      <c r="C238" s="1"/>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row>
    <row r="239" spans="1:45" ht="14.25" customHeight="1">
      <c r="A239" s="6"/>
      <c r="B239" s="5"/>
      <c r="C239" s="1"/>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row>
    <row r="240" spans="1:45" ht="14.25" customHeight="1">
      <c r="A240" s="6"/>
      <c r="B240" s="5"/>
      <c r="C240" s="1"/>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row>
    <row r="241" spans="1:45" ht="14.25" customHeight="1">
      <c r="A241" s="6"/>
      <c r="B241" s="5"/>
      <c r="C241" s="1"/>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row>
    <row r="242" spans="1:45" ht="14.25" customHeight="1">
      <c r="A242" s="6"/>
      <c r="B242" s="5"/>
      <c r="C242" s="1"/>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row>
    <row r="243" spans="1:45" ht="14.25" customHeight="1">
      <c r="A243" s="6"/>
      <c r="B243" s="5"/>
      <c r="C243" s="1"/>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row>
    <row r="244" spans="1:45" ht="14.25" customHeight="1">
      <c r="A244" s="6"/>
      <c r="B244" s="5"/>
      <c r="C244" s="1"/>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row>
    <row r="245" spans="1:45" ht="14.25" customHeight="1">
      <c r="A245" s="6"/>
      <c r="B245" s="5"/>
      <c r="C245" s="1"/>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row>
    <row r="246" spans="1:45" ht="14.25" customHeight="1">
      <c r="A246" s="6"/>
      <c r="B246" s="5"/>
      <c r="C246" s="1"/>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row>
    <row r="247" spans="1:45" ht="14.25" customHeight="1">
      <c r="A247" s="6"/>
      <c r="B247" s="5"/>
      <c r="C247" s="1"/>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row>
    <row r="248" spans="1:45" ht="14.25" customHeight="1">
      <c r="A248" s="6"/>
      <c r="B248" s="5"/>
      <c r="C248" s="1"/>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row>
    <row r="249" spans="1:45" ht="14.25" customHeight="1">
      <c r="A249" s="6"/>
      <c r="B249" s="5"/>
      <c r="C249" s="1"/>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row>
    <row r="250" spans="1:45" ht="14.25" customHeight="1">
      <c r="A250" s="6"/>
      <c r="B250" s="5"/>
      <c r="C250" s="1"/>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row>
    <row r="251" spans="1:45" ht="14.25" customHeight="1">
      <c r="A251" s="6"/>
      <c r="B251" s="5"/>
      <c r="C251" s="1"/>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row>
    <row r="252" spans="1:45" ht="14.25" customHeight="1">
      <c r="A252" s="6"/>
      <c r="B252" s="5"/>
      <c r="C252" s="1"/>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row>
    <row r="253" spans="1:45" ht="14.25" customHeight="1">
      <c r="A253" s="6"/>
      <c r="B253" s="5"/>
      <c r="C253" s="1"/>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row>
    <row r="254" spans="1:45" ht="14.25" customHeight="1">
      <c r="A254" s="6"/>
      <c r="B254" s="5"/>
      <c r="C254" s="1"/>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row>
    <row r="255" spans="1:45" ht="14.25" customHeight="1">
      <c r="A255" s="6"/>
      <c r="B255" s="5"/>
      <c r="C255" s="1"/>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row>
    <row r="256" spans="1:4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4">
    <mergeCell ref="Q12:S14"/>
    <mergeCell ref="T12:W14"/>
    <mergeCell ref="X12:Z14"/>
    <mergeCell ref="AA12:AC14"/>
    <mergeCell ref="AD12:AG14"/>
    <mergeCell ref="F20:F26"/>
    <mergeCell ref="G20:G26"/>
    <mergeCell ref="AJ9:AN9"/>
    <mergeCell ref="A10:A15"/>
    <mergeCell ref="B10:B15"/>
    <mergeCell ref="C10:C15"/>
    <mergeCell ref="D10:E14"/>
    <mergeCell ref="J10:J15"/>
    <mergeCell ref="AJ10:AJ15"/>
    <mergeCell ref="AK10:AK15"/>
    <mergeCell ref="AL10:AL15"/>
    <mergeCell ref="AM10:AM15"/>
    <mergeCell ref="AN10:AN15"/>
    <mergeCell ref="AI11:AI15"/>
    <mergeCell ref="K12:M14"/>
    <mergeCell ref="N12:P14"/>
    <mergeCell ref="A20:A25"/>
    <mergeCell ref="C20:C26"/>
    <mergeCell ref="B16:B19"/>
    <mergeCell ref="B20:B26"/>
    <mergeCell ref="C16:C17"/>
    <mergeCell ref="C18:C19"/>
    <mergeCell ref="H49:L49"/>
    <mergeCell ref="E16:E17"/>
    <mergeCell ref="E20:E26"/>
    <mergeCell ref="E27:E30"/>
    <mergeCell ref="F27:F30"/>
    <mergeCell ref="G27:G30"/>
    <mergeCell ref="H27:H30"/>
    <mergeCell ref="I27:I30"/>
    <mergeCell ref="I31:K32"/>
    <mergeCell ref="G36:L36"/>
    <mergeCell ref="H46:L46"/>
    <mergeCell ref="H47:L47"/>
    <mergeCell ref="H48:L48"/>
    <mergeCell ref="I20:I26"/>
    <mergeCell ref="H20:H26"/>
    <mergeCell ref="H37:L37"/>
    <mergeCell ref="B38:B39"/>
    <mergeCell ref="C38:C39"/>
    <mergeCell ref="D38:D39"/>
    <mergeCell ref="B48:D48"/>
    <mergeCell ref="B49:D49"/>
    <mergeCell ref="A27:A30"/>
    <mergeCell ref="B27:B30"/>
    <mergeCell ref="C27:C30"/>
    <mergeCell ref="B36:D36"/>
    <mergeCell ref="B37:D37"/>
    <mergeCell ref="F1:AN3"/>
    <mergeCell ref="E4:J4"/>
    <mergeCell ref="E5:J5"/>
    <mergeCell ref="AJ5:AM5"/>
    <mergeCell ref="E6:J6"/>
    <mergeCell ref="E7:J7"/>
    <mergeCell ref="H10:H15"/>
    <mergeCell ref="I10:I15"/>
    <mergeCell ref="H16:H19"/>
    <mergeCell ref="I16:I19"/>
    <mergeCell ref="F10:F15"/>
    <mergeCell ref="G10:G15"/>
    <mergeCell ref="A9:F9"/>
    <mergeCell ref="A16:A19"/>
    <mergeCell ref="F16:F17"/>
    <mergeCell ref="G16:G19"/>
    <mergeCell ref="E18:E19"/>
    <mergeCell ref="F18:F19"/>
    <mergeCell ref="G9:AI9"/>
    <mergeCell ref="K10:AH11"/>
    <mergeCell ref="AH12:AH15"/>
  </mergeCells>
  <conditionalFormatting sqref="I16:I30">
    <cfRule type="containsText" dxfId="13" priority="1" operator="containsText" text="Extremo-C">
      <formula>NOT(ISERROR(SEARCH(("Extremo-C"),(I16))))</formula>
    </cfRule>
  </conditionalFormatting>
  <conditionalFormatting sqref="I16:I30">
    <cfRule type="containsText" dxfId="12" priority="2" operator="containsText" text="Alto-C">
      <formula>NOT(ISERROR(SEARCH(("Alto-C"),(I16))))</formula>
    </cfRule>
  </conditionalFormatting>
  <conditionalFormatting sqref="I16:I30">
    <cfRule type="containsText" dxfId="11" priority="3" operator="containsText" text="Moderado-C">
      <formula>NOT(ISERROR(SEARCH(("Moderado-C"),(I16))))</formula>
    </cfRule>
  </conditionalFormatting>
  <conditionalFormatting sqref="I16:I30">
    <cfRule type="containsText" dxfId="10" priority="4" operator="containsText" text="Baja">
      <formula>NOT(ISERROR(SEARCH(("Baja"),(I16))))</formula>
    </cfRule>
  </conditionalFormatting>
  <conditionalFormatting sqref="I16:I30">
    <cfRule type="containsText" dxfId="9" priority="5" operator="containsText" text="Moderada">
      <formula>NOT(ISERROR(SEARCH(("Moderada"),(I16))))</formula>
    </cfRule>
  </conditionalFormatting>
  <conditionalFormatting sqref="I16:I30">
    <cfRule type="containsText" dxfId="8" priority="6" operator="containsText" text="Alta">
      <formula>NOT(ISERROR(SEARCH(("Alta"),(I16))))</formula>
    </cfRule>
  </conditionalFormatting>
  <conditionalFormatting sqref="I16:I30">
    <cfRule type="containsText" dxfId="7" priority="7" operator="containsText" text="Extrema">
      <formula>NOT(ISERROR(SEARCH(("Extrema"),(I16))))</formula>
    </cfRule>
  </conditionalFormatting>
  <conditionalFormatting sqref="I16:I30">
    <cfRule type="containsText" dxfId="6" priority="8" operator="containsText" text="Extremo-C">
      <formula>NOT(ISERROR(SEARCH(("Extremo-C"),(I16))))</formula>
    </cfRule>
  </conditionalFormatting>
  <conditionalFormatting sqref="I16:I30">
    <cfRule type="containsText" dxfId="5" priority="9" operator="containsText" text="Alto-C">
      <formula>NOT(ISERROR(SEARCH(("Alto-C"),(I16))))</formula>
    </cfRule>
  </conditionalFormatting>
  <conditionalFormatting sqref="I16:I30">
    <cfRule type="containsText" dxfId="4" priority="10" operator="containsText" text="Moderado-C">
      <formula>NOT(ISERROR(SEARCH(("Moderado-C"),(I16))))</formula>
    </cfRule>
  </conditionalFormatting>
  <conditionalFormatting sqref="AH16:AH30">
    <cfRule type="containsText" dxfId="3" priority="11" operator="containsText" text="FUERTE">
      <formula>NOT(ISERROR(SEARCH(("FUERTE"),(AH16))))</formula>
    </cfRule>
  </conditionalFormatting>
  <conditionalFormatting sqref="AH16:AH30">
    <cfRule type="containsText" dxfId="2" priority="12" operator="containsText" text="DEBIL">
      <formula>NOT(ISERROR(SEARCH(("DEBIL"),(AH16))))</formula>
    </cfRule>
  </conditionalFormatting>
  <conditionalFormatting sqref="AH16:AH30">
    <cfRule type="containsText" dxfId="1" priority="13" operator="containsText" text="MODERADO">
      <formula>NOT(ISERROR(SEARCH(("MODERADO"),(AH16))))</formula>
    </cfRule>
  </conditionalFormatting>
  <conditionalFormatting sqref="G16:G30">
    <cfRule type="notContainsBlanks" dxfId="0" priority="14">
      <formula>LEN(TRIM(G16))&gt;0</formula>
    </cfRule>
  </conditionalFormatting>
  <dataValidations count="3">
    <dataValidation type="list" allowBlank="1" showErrorMessage="1" sqref="G16 G20 G27">
      <formula1>$B$40:$C$44</formula1>
    </dataValidation>
    <dataValidation type="list" allowBlank="1" showErrorMessage="1" sqref="H16 H20 H27">
      <formula1>$B$51:$D$55</formula1>
    </dataValidation>
    <dataValidation type="list" allowBlank="1" showErrorMessage="1" sqref="AL16:AL30">
      <formula1>#REF!</formula1>
    </dataValidation>
  </dataValidations>
  <pageMargins left="0.7" right="0.7" top="0.75" bottom="0.75" header="0" footer="0"/>
  <pageSetup orientation="portrait"/>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000"/>
  <sheetViews>
    <sheetView showGridLines="0" showRowColHeaders="0" zoomScale="50" zoomScaleNormal="50" workbookViewId="0">
      <selection activeCell="B9" sqref="B9:B24"/>
    </sheetView>
  </sheetViews>
  <sheetFormatPr baseColWidth="10" defaultColWidth="14.42578125" defaultRowHeight="15" customHeight="1"/>
  <cols>
    <col min="1" max="1" width="11.42578125" customWidth="1"/>
    <col min="2" max="2" width="20.42578125" customWidth="1"/>
    <col min="3" max="3" width="20.28515625" customWidth="1"/>
    <col min="4" max="4" width="23.140625" customWidth="1"/>
    <col min="5" max="5" width="25.140625" customWidth="1"/>
    <col min="6" max="6" width="20.28515625" customWidth="1"/>
    <col min="7" max="7" width="8.42578125" customWidth="1"/>
    <col min="8" max="8" width="10.7109375" customWidth="1"/>
    <col min="9" max="9" width="11.42578125" customWidth="1"/>
    <col min="10" max="10" width="20.28515625" customWidth="1"/>
    <col min="11" max="11" width="9.28515625" customWidth="1"/>
    <col min="12" max="12" width="29.42578125" customWidth="1"/>
    <col min="13" max="17" width="34.140625" customWidth="1"/>
    <col min="18" max="26" width="11.42578125" customWidth="1"/>
  </cols>
  <sheetData>
    <row r="1" spans="1:26" ht="24.75" customHeight="1">
      <c r="A1" s="52"/>
      <c r="B1" s="52"/>
      <c r="C1" s="415" t="s">
        <v>66</v>
      </c>
      <c r="D1" s="275"/>
      <c r="E1" s="275"/>
      <c r="F1" s="275"/>
      <c r="G1" s="275"/>
      <c r="H1" s="275"/>
      <c r="I1" s="275"/>
      <c r="J1" s="276"/>
      <c r="K1" s="54"/>
      <c r="L1" s="416" t="s">
        <v>69</v>
      </c>
      <c r="M1" s="291"/>
      <c r="N1" s="291"/>
      <c r="O1" s="291"/>
      <c r="P1" s="291"/>
      <c r="Q1" s="291"/>
      <c r="R1" s="54"/>
      <c r="S1" s="54"/>
      <c r="T1" s="54"/>
      <c r="U1" s="54"/>
      <c r="V1" s="54"/>
      <c r="W1" s="54"/>
      <c r="X1" s="54"/>
      <c r="Y1" s="54"/>
      <c r="Z1" s="54"/>
    </row>
    <row r="2" spans="1:26" ht="25.5" customHeight="1">
      <c r="A2" s="52"/>
      <c r="B2" s="52"/>
      <c r="C2" s="52"/>
      <c r="D2" s="52"/>
      <c r="E2" s="52"/>
      <c r="F2" s="52"/>
      <c r="G2" s="52"/>
      <c r="H2" s="52"/>
      <c r="I2" s="52"/>
      <c r="J2" s="52"/>
      <c r="K2" s="54"/>
      <c r="L2" s="291"/>
      <c r="M2" s="291"/>
      <c r="N2" s="291"/>
      <c r="O2" s="291"/>
      <c r="P2" s="291"/>
      <c r="Q2" s="291"/>
      <c r="R2" s="54"/>
      <c r="S2" s="54"/>
      <c r="T2" s="54"/>
      <c r="U2" s="54"/>
      <c r="V2" s="54"/>
      <c r="W2" s="54"/>
      <c r="X2" s="54"/>
      <c r="Y2" s="54"/>
      <c r="Z2" s="54"/>
    </row>
    <row r="3" spans="1:26" ht="12" customHeight="1">
      <c r="A3" s="417" t="s">
        <v>80</v>
      </c>
      <c r="B3" s="291"/>
      <c r="C3" s="291"/>
      <c r="D3" s="291"/>
      <c r="E3" s="291"/>
      <c r="F3" s="291"/>
      <c r="G3" s="291"/>
      <c r="H3" s="291"/>
      <c r="I3" s="291"/>
      <c r="J3" s="291"/>
      <c r="K3" s="59"/>
      <c r="L3" s="54"/>
      <c r="M3" s="54"/>
      <c r="N3" s="54"/>
      <c r="O3" s="54"/>
      <c r="P3" s="54"/>
      <c r="Q3" s="54"/>
      <c r="R3" s="54"/>
      <c r="S3" s="54"/>
      <c r="T3" s="54"/>
      <c r="U3" s="54"/>
      <c r="V3" s="54"/>
      <c r="W3" s="54"/>
      <c r="X3" s="54"/>
      <c r="Y3" s="54"/>
      <c r="Z3" s="54"/>
    </row>
    <row r="4" spans="1:26" ht="45" customHeight="1">
      <c r="A4" s="291"/>
      <c r="B4" s="291"/>
      <c r="C4" s="291"/>
      <c r="D4" s="291"/>
      <c r="E4" s="291"/>
      <c r="F4" s="291"/>
      <c r="G4" s="291"/>
      <c r="H4" s="291"/>
      <c r="I4" s="291"/>
      <c r="J4" s="291"/>
      <c r="K4" s="59"/>
      <c r="L4" s="61" t="s">
        <v>82</v>
      </c>
      <c r="M4" s="64" t="s">
        <v>83</v>
      </c>
      <c r="N4" s="418" t="s">
        <v>85</v>
      </c>
      <c r="O4" s="54"/>
      <c r="P4" s="54"/>
      <c r="Q4" s="54"/>
      <c r="R4" s="54"/>
      <c r="S4" s="54"/>
      <c r="T4" s="54"/>
      <c r="U4" s="54"/>
      <c r="V4" s="54"/>
      <c r="W4" s="54"/>
      <c r="X4" s="54"/>
      <c r="Y4" s="54"/>
      <c r="Z4" s="54"/>
    </row>
    <row r="5" spans="1:26" ht="29.25" customHeight="1">
      <c r="A5" s="54"/>
      <c r="B5" s="54"/>
      <c r="C5" s="59"/>
      <c r="D5" s="59"/>
      <c r="E5" s="59"/>
      <c r="F5" s="59"/>
      <c r="G5" s="59"/>
      <c r="H5" s="59"/>
      <c r="I5" s="59"/>
      <c r="J5" s="59"/>
      <c r="K5" s="59"/>
      <c r="L5" s="67" t="s">
        <v>87</v>
      </c>
      <c r="M5" s="67" t="s">
        <v>94</v>
      </c>
      <c r="N5" s="419"/>
      <c r="O5" s="54"/>
      <c r="P5" s="54"/>
      <c r="Q5" s="54"/>
      <c r="R5" s="54"/>
      <c r="S5" s="54"/>
      <c r="T5" s="54"/>
      <c r="U5" s="54"/>
      <c r="V5" s="54"/>
      <c r="W5" s="54"/>
      <c r="X5" s="54"/>
      <c r="Y5" s="54"/>
      <c r="Z5" s="54"/>
    </row>
    <row r="6" spans="1:26" ht="33.75" customHeight="1">
      <c r="A6" s="421" t="s">
        <v>98</v>
      </c>
      <c r="B6" s="421" t="s">
        <v>100</v>
      </c>
      <c r="C6" s="421" t="s">
        <v>101</v>
      </c>
      <c r="D6" s="421" t="s">
        <v>103</v>
      </c>
      <c r="E6" s="421" t="s">
        <v>104</v>
      </c>
      <c r="F6" s="421" t="s">
        <v>105</v>
      </c>
      <c r="G6" s="427" t="s">
        <v>110</v>
      </c>
      <c r="H6" s="406"/>
      <c r="I6" s="407"/>
      <c r="J6" s="421" t="s">
        <v>117</v>
      </c>
      <c r="K6" s="59"/>
      <c r="L6" s="67" t="s">
        <v>119</v>
      </c>
      <c r="M6" s="67" t="s">
        <v>120</v>
      </c>
      <c r="N6" s="419"/>
      <c r="O6" s="54"/>
      <c r="P6" s="54"/>
      <c r="Q6" s="54"/>
      <c r="R6" s="54"/>
      <c r="S6" s="54"/>
      <c r="T6" s="54"/>
      <c r="U6" s="54"/>
      <c r="V6" s="54"/>
      <c r="W6" s="54"/>
      <c r="X6" s="54"/>
      <c r="Y6" s="54"/>
      <c r="Z6" s="54"/>
    </row>
    <row r="7" spans="1:26" ht="16.5" customHeight="1" thickBot="1">
      <c r="A7" s="422"/>
      <c r="B7" s="422"/>
      <c r="C7" s="424"/>
      <c r="D7" s="424"/>
      <c r="E7" s="424"/>
      <c r="F7" s="422"/>
      <c r="G7" s="410"/>
      <c r="H7" s="411"/>
      <c r="I7" s="412"/>
      <c r="J7" s="422"/>
      <c r="K7" s="59"/>
      <c r="L7" s="67" t="s">
        <v>124</v>
      </c>
      <c r="M7" s="75" t="s">
        <v>125</v>
      </c>
      <c r="N7" s="420"/>
      <c r="O7" s="54"/>
      <c r="P7" s="54"/>
      <c r="Q7" s="54"/>
      <c r="R7" s="54"/>
      <c r="S7" s="54"/>
      <c r="T7" s="54"/>
      <c r="U7" s="54"/>
      <c r="V7" s="54"/>
      <c r="W7" s="54"/>
      <c r="X7" s="54"/>
      <c r="Y7" s="54"/>
      <c r="Z7" s="54"/>
    </row>
    <row r="8" spans="1:26" ht="48" customHeight="1" thickBot="1">
      <c r="A8" s="423"/>
      <c r="B8" s="423"/>
      <c r="C8" s="76"/>
      <c r="D8" s="222"/>
      <c r="E8" s="223"/>
      <c r="F8" s="425"/>
      <c r="G8" s="220" t="s">
        <v>129</v>
      </c>
      <c r="H8" s="220" t="s">
        <v>131</v>
      </c>
      <c r="I8" s="220" t="s">
        <v>132</v>
      </c>
      <c r="J8" s="425"/>
      <c r="K8" s="59"/>
      <c r="L8" s="54"/>
      <c r="M8" s="54"/>
      <c r="N8" s="54"/>
      <c r="O8" s="54"/>
      <c r="P8" s="54"/>
      <c r="Q8" s="54"/>
      <c r="R8" s="54"/>
      <c r="S8" s="54"/>
      <c r="T8" s="54"/>
      <c r="U8" s="54"/>
      <c r="V8" s="54"/>
      <c r="W8" s="54"/>
      <c r="X8" s="54"/>
      <c r="Y8" s="54"/>
      <c r="Z8" s="54"/>
    </row>
    <row r="9" spans="1:26" ht="48" customHeight="1">
      <c r="A9" s="457">
        <v>1</v>
      </c>
      <c r="B9" s="457" t="s">
        <v>145</v>
      </c>
      <c r="C9" s="391" t="s">
        <v>147</v>
      </c>
      <c r="D9" s="461" t="s">
        <v>148</v>
      </c>
      <c r="E9" s="453" t="s">
        <v>149</v>
      </c>
      <c r="F9" s="224" t="s">
        <v>150</v>
      </c>
      <c r="G9" s="225" t="s">
        <v>152</v>
      </c>
      <c r="H9" s="225">
        <f t="shared" ref="H9:H24" si="0">COUNTIF(G9,G9)*J9</f>
        <v>15</v>
      </c>
      <c r="I9" s="224"/>
      <c r="J9" s="226">
        <v>15</v>
      </c>
      <c r="K9" s="59"/>
      <c r="L9" s="64" t="s">
        <v>154</v>
      </c>
      <c r="M9" s="64" t="s">
        <v>155</v>
      </c>
      <c r="N9" s="428" t="s">
        <v>156</v>
      </c>
      <c r="O9" s="54"/>
      <c r="P9" s="54"/>
      <c r="Q9" s="54"/>
      <c r="R9" s="54"/>
      <c r="S9" s="54"/>
      <c r="T9" s="54"/>
      <c r="U9" s="54"/>
      <c r="V9" s="54"/>
      <c r="W9" s="54"/>
      <c r="X9" s="54"/>
      <c r="Y9" s="54"/>
      <c r="Z9" s="54"/>
    </row>
    <row r="10" spans="1:26" ht="48" customHeight="1">
      <c r="A10" s="422"/>
      <c r="B10" s="422"/>
      <c r="C10" s="290"/>
      <c r="D10" s="362"/>
      <c r="E10" s="362"/>
      <c r="F10" s="224" t="s">
        <v>159</v>
      </c>
      <c r="G10" s="225"/>
      <c r="H10" s="225">
        <f t="shared" si="0"/>
        <v>0</v>
      </c>
      <c r="I10" s="224"/>
      <c r="J10" s="226">
        <v>0</v>
      </c>
      <c r="K10" s="59"/>
      <c r="L10" s="102" t="s">
        <v>124</v>
      </c>
      <c r="M10" s="105" t="s">
        <v>168</v>
      </c>
      <c r="N10" s="419"/>
      <c r="O10" s="54"/>
      <c r="P10" s="54"/>
      <c r="Q10" s="54"/>
      <c r="R10" s="54"/>
      <c r="S10" s="54"/>
      <c r="T10" s="54"/>
      <c r="U10" s="54"/>
      <c r="V10" s="54"/>
      <c r="W10" s="54"/>
      <c r="X10" s="54"/>
      <c r="Y10" s="54"/>
      <c r="Z10" s="54"/>
    </row>
    <row r="11" spans="1:26" ht="69" customHeight="1">
      <c r="A11" s="422"/>
      <c r="B11" s="422"/>
      <c r="C11" s="290"/>
      <c r="D11" s="462" t="s">
        <v>172</v>
      </c>
      <c r="E11" s="463" t="s">
        <v>176</v>
      </c>
      <c r="F11" s="227" t="s">
        <v>178</v>
      </c>
      <c r="G11" s="228" t="s">
        <v>152</v>
      </c>
      <c r="H11" s="228">
        <f t="shared" si="0"/>
        <v>15</v>
      </c>
      <c r="I11" s="227"/>
      <c r="J11" s="229">
        <v>15</v>
      </c>
      <c r="K11" s="59"/>
      <c r="L11" s="102" t="s">
        <v>119</v>
      </c>
      <c r="M11" s="105" t="s">
        <v>182</v>
      </c>
      <c r="N11" s="419"/>
      <c r="O11" s="54"/>
      <c r="P11" s="54"/>
      <c r="Q11" s="54"/>
      <c r="R11" s="54"/>
      <c r="S11" s="54"/>
      <c r="T11" s="54"/>
      <c r="U11" s="54"/>
      <c r="V11" s="54"/>
      <c r="W11" s="54"/>
      <c r="X11" s="54"/>
      <c r="Y11" s="54"/>
      <c r="Z11" s="54"/>
    </row>
    <row r="12" spans="1:26" ht="54" customHeight="1">
      <c r="A12" s="422"/>
      <c r="B12" s="422"/>
      <c r="C12" s="290"/>
      <c r="D12" s="362"/>
      <c r="E12" s="362"/>
      <c r="F12" s="227" t="s">
        <v>183</v>
      </c>
      <c r="G12" s="228"/>
      <c r="H12" s="228">
        <f t="shared" si="0"/>
        <v>0</v>
      </c>
      <c r="I12" s="227"/>
      <c r="J12" s="229">
        <v>0</v>
      </c>
      <c r="K12" s="59"/>
      <c r="L12" s="102" t="s">
        <v>87</v>
      </c>
      <c r="M12" s="130" t="s">
        <v>190</v>
      </c>
      <c r="N12" s="420"/>
      <c r="O12" s="54"/>
      <c r="P12" s="54"/>
      <c r="Q12" s="54"/>
      <c r="R12" s="54"/>
      <c r="S12" s="54"/>
      <c r="T12" s="54"/>
      <c r="U12" s="54"/>
      <c r="V12" s="54"/>
      <c r="W12" s="54"/>
      <c r="X12" s="54"/>
      <c r="Y12" s="54"/>
      <c r="Z12" s="54"/>
    </row>
    <row r="13" spans="1:26" ht="48" customHeight="1" thickBot="1">
      <c r="A13" s="422"/>
      <c r="B13" s="422"/>
      <c r="C13" s="290"/>
      <c r="D13" s="461" t="s">
        <v>191</v>
      </c>
      <c r="E13" s="453" t="s">
        <v>192</v>
      </c>
      <c r="F13" s="224" t="s">
        <v>193</v>
      </c>
      <c r="G13" s="225" t="s">
        <v>152</v>
      </c>
      <c r="H13" s="225">
        <f t="shared" si="0"/>
        <v>15</v>
      </c>
      <c r="I13" s="224"/>
      <c r="J13" s="226">
        <v>15</v>
      </c>
      <c r="K13" s="59"/>
      <c r="L13" s="54"/>
      <c r="M13" s="54"/>
      <c r="N13" s="54"/>
      <c r="O13" s="54"/>
      <c r="P13" s="54"/>
      <c r="Q13" s="54"/>
      <c r="R13" s="54"/>
      <c r="S13" s="54"/>
      <c r="T13" s="54"/>
      <c r="U13" s="54"/>
      <c r="V13" s="54"/>
      <c r="W13" s="54"/>
      <c r="X13" s="54"/>
      <c r="Y13" s="54"/>
      <c r="Z13" s="54"/>
    </row>
    <row r="14" spans="1:26" ht="83.25" customHeight="1" thickTop="1" thickBot="1">
      <c r="A14" s="422"/>
      <c r="B14" s="422"/>
      <c r="C14" s="290"/>
      <c r="D14" s="362"/>
      <c r="E14" s="362"/>
      <c r="F14" s="224" t="s">
        <v>194</v>
      </c>
      <c r="G14" s="225"/>
      <c r="H14" s="225">
        <f t="shared" si="0"/>
        <v>0</v>
      </c>
      <c r="I14" s="224"/>
      <c r="J14" s="226">
        <v>0</v>
      </c>
      <c r="K14" s="59"/>
      <c r="L14" s="132" t="s">
        <v>198</v>
      </c>
      <c r="M14" s="132" t="s">
        <v>200</v>
      </c>
      <c r="N14" s="132" t="s">
        <v>202</v>
      </c>
      <c r="O14" s="132" t="s">
        <v>203</v>
      </c>
      <c r="P14" s="132" t="s">
        <v>204</v>
      </c>
      <c r="Q14" s="132" t="s">
        <v>205</v>
      </c>
      <c r="R14" s="54"/>
      <c r="S14" s="54"/>
      <c r="T14" s="54"/>
      <c r="U14" s="54"/>
      <c r="V14" s="54"/>
      <c r="W14" s="54"/>
      <c r="X14" s="54"/>
      <c r="Y14" s="54"/>
      <c r="Z14" s="54"/>
    </row>
    <row r="15" spans="1:26" ht="48" customHeight="1" thickTop="1" thickBot="1">
      <c r="A15" s="422"/>
      <c r="B15" s="422"/>
      <c r="C15" s="290"/>
      <c r="D15" s="460" t="s">
        <v>208</v>
      </c>
      <c r="E15" s="452" t="s">
        <v>209</v>
      </c>
      <c r="F15" s="227" t="s">
        <v>211</v>
      </c>
      <c r="G15" s="228" t="s">
        <v>152</v>
      </c>
      <c r="H15" s="228">
        <f t="shared" si="0"/>
        <v>15</v>
      </c>
      <c r="I15" s="227"/>
      <c r="J15" s="229">
        <v>15</v>
      </c>
      <c r="K15" s="59"/>
      <c r="L15" s="429" t="s">
        <v>212</v>
      </c>
      <c r="M15" s="133" t="s">
        <v>213</v>
      </c>
      <c r="N15" s="133" t="s">
        <v>215</v>
      </c>
      <c r="O15" s="134" t="s">
        <v>216</v>
      </c>
      <c r="P15" s="134">
        <v>2</v>
      </c>
      <c r="Q15" s="134">
        <v>2</v>
      </c>
      <c r="R15" s="54"/>
      <c r="S15" s="54"/>
      <c r="T15" s="54"/>
      <c r="U15" s="54"/>
      <c r="V15" s="54"/>
      <c r="W15" s="54"/>
      <c r="X15" s="54"/>
      <c r="Y15" s="54"/>
      <c r="Z15" s="54"/>
    </row>
    <row r="16" spans="1:26" ht="48" customHeight="1" thickTop="1" thickBot="1">
      <c r="A16" s="422"/>
      <c r="B16" s="422"/>
      <c r="C16" s="290"/>
      <c r="D16" s="362"/>
      <c r="E16" s="362"/>
      <c r="F16" s="227" t="s">
        <v>217</v>
      </c>
      <c r="G16" s="228"/>
      <c r="H16" s="228">
        <f t="shared" si="0"/>
        <v>0</v>
      </c>
      <c r="I16" s="227"/>
      <c r="J16" s="229">
        <v>10</v>
      </c>
      <c r="K16" s="59"/>
      <c r="L16" s="430"/>
      <c r="M16" s="133" t="s">
        <v>221</v>
      </c>
      <c r="N16" s="133" t="s">
        <v>222</v>
      </c>
      <c r="O16" s="134" t="s">
        <v>223</v>
      </c>
      <c r="P16" s="134">
        <v>1</v>
      </c>
      <c r="Q16" s="134">
        <v>1</v>
      </c>
      <c r="R16" s="54"/>
      <c r="S16" s="54"/>
      <c r="T16" s="54"/>
      <c r="U16" s="54"/>
      <c r="V16" s="54"/>
      <c r="W16" s="54"/>
      <c r="X16" s="54"/>
      <c r="Y16" s="54"/>
      <c r="Z16" s="54"/>
    </row>
    <row r="17" spans="1:26" ht="76.5" customHeight="1" thickTop="1" thickBot="1">
      <c r="A17" s="422"/>
      <c r="B17" s="422"/>
      <c r="C17" s="290"/>
      <c r="D17" s="362"/>
      <c r="E17" s="362"/>
      <c r="F17" s="227" t="s">
        <v>224</v>
      </c>
      <c r="G17" s="228"/>
      <c r="H17" s="228">
        <f t="shared" si="0"/>
        <v>0</v>
      </c>
      <c r="I17" s="227"/>
      <c r="J17" s="229">
        <v>0</v>
      </c>
      <c r="K17" s="59"/>
      <c r="L17" s="431"/>
      <c r="M17" s="133" t="s">
        <v>225</v>
      </c>
      <c r="N17" s="133" t="s">
        <v>226</v>
      </c>
      <c r="O17" s="134" t="s">
        <v>223</v>
      </c>
      <c r="P17" s="134">
        <v>0</v>
      </c>
      <c r="Q17" s="134">
        <v>0</v>
      </c>
      <c r="R17" s="54"/>
      <c r="S17" s="54"/>
      <c r="T17" s="54"/>
      <c r="U17" s="54"/>
      <c r="V17" s="54"/>
      <c r="W17" s="54"/>
      <c r="X17" s="54"/>
      <c r="Y17" s="54"/>
      <c r="Z17" s="54"/>
    </row>
    <row r="18" spans="1:26" ht="48" customHeight="1" thickTop="1" thickBot="1">
      <c r="A18" s="422"/>
      <c r="B18" s="422"/>
      <c r="C18" s="290"/>
      <c r="D18" s="461" t="s">
        <v>227</v>
      </c>
      <c r="E18" s="453" t="s">
        <v>228</v>
      </c>
      <c r="F18" s="224" t="s">
        <v>229</v>
      </c>
      <c r="G18" s="225" t="s">
        <v>152</v>
      </c>
      <c r="H18" s="225">
        <f t="shared" si="0"/>
        <v>15</v>
      </c>
      <c r="I18" s="224"/>
      <c r="J18" s="226">
        <v>15</v>
      </c>
      <c r="K18" s="59"/>
      <c r="L18" s="436" t="s">
        <v>230</v>
      </c>
      <c r="M18" s="143" t="s">
        <v>213</v>
      </c>
      <c r="N18" s="143" t="s">
        <v>231</v>
      </c>
      <c r="O18" s="144" t="s">
        <v>223</v>
      </c>
      <c r="P18" s="144">
        <v>1</v>
      </c>
      <c r="Q18" s="144">
        <v>1</v>
      </c>
      <c r="R18" s="54"/>
      <c r="S18" s="54"/>
      <c r="T18" s="54"/>
      <c r="U18" s="54"/>
      <c r="V18" s="54"/>
      <c r="W18" s="54"/>
      <c r="X18" s="54"/>
      <c r="Y18" s="54"/>
      <c r="Z18" s="54"/>
    </row>
    <row r="19" spans="1:26" ht="66.75" customHeight="1" thickTop="1" thickBot="1">
      <c r="A19" s="422"/>
      <c r="B19" s="422"/>
      <c r="C19" s="290"/>
      <c r="D19" s="362"/>
      <c r="E19" s="362"/>
      <c r="F19" s="232" t="s">
        <v>234</v>
      </c>
      <c r="G19" s="225"/>
      <c r="H19" s="225">
        <f t="shared" si="0"/>
        <v>0</v>
      </c>
      <c r="I19" s="232"/>
      <c r="J19" s="226">
        <v>0</v>
      </c>
      <c r="K19" s="59"/>
      <c r="L19" s="430"/>
      <c r="M19" s="143" t="s">
        <v>221</v>
      </c>
      <c r="N19" s="143" t="s">
        <v>235</v>
      </c>
      <c r="O19" s="144" t="s">
        <v>223</v>
      </c>
      <c r="P19" s="144">
        <v>1</v>
      </c>
      <c r="Q19" s="144">
        <v>1</v>
      </c>
      <c r="R19" s="54"/>
      <c r="S19" s="54"/>
      <c r="T19" s="54"/>
      <c r="U19" s="54"/>
      <c r="V19" s="54"/>
      <c r="W19" s="54"/>
      <c r="X19" s="54"/>
      <c r="Y19" s="54"/>
      <c r="Z19" s="54"/>
    </row>
    <row r="20" spans="1:26" ht="48" customHeight="1" thickTop="1" thickBot="1">
      <c r="A20" s="422"/>
      <c r="B20" s="422"/>
      <c r="C20" s="290"/>
      <c r="D20" s="462" t="s">
        <v>236</v>
      </c>
      <c r="E20" s="452" t="s">
        <v>237</v>
      </c>
      <c r="F20" s="233" t="s">
        <v>238</v>
      </c>
      <c r="G20" s="228" t="s">
        <v>152</v>
      </c>
      <c r="H20" s="228">
        <f t="shared" si="0"/>
        <v>15</v>
      </c>
      <c r="I20" s="227"/>
      <c r="J20" s="229">
        <v>15</v>
      </c>
      <c r="K20" s="59"/>
      <c r="L20" s="431"/>
      <c r="M20" s="143" t="s">
        <v>225</v>
      </c>
      <c r="N20" s="143" t="s">
        <v>241</v>
      </c>
      <c r="O20" s="144" t="s">
        <v>223</v>
      </c>
      <c r="P20" s="144">
        <v>0</v>
      </c>
      <c r="Q20" s="144">
        <v>0</v>
      </c>
      <c r="R20" s="54"/>
      <c r="S20" s="54"/>
      <c r="T20" s="54"/>
      <c r="U20" s="54"/>
      <c r="V20" s="54"/>
      <c r="W20" s="54"/>
      <c r="X20" s="54"/>
      <c r="Y20" s="54"/>
      <c r="Z20" s="54"/>
    </row>
    <row r="21" spans="1:26" ht="93" customHeight="1" thickTop="1" thickBot="1">
      <c r="A21" s="422"/>
      <c r="B21" s="422"/>
      <c r="C21" s="290"/>
      <c r="D21" s="362"/>
      <c r="E21" s="362"/>
      <c r="F21" s="227" t="s">
        <v>242</v>
      </c>
      <c r="G21" s="228"/>
      <c r="H21" s="228">
        <f t="shared" si="0"/>
        <v>0</v>
      </c>
      <c r="I21" s="227"/>
      <c r="J21" s="229">
        <v>0</v>
      </c>
      <c r="K21" s="59"/>
      <c r="L21" s="429" t="s">
        <v>243</v>
      </c>
      <c r="M21" s="133" t="s">
        <v>213</v>
      </c>
      <c r="N21" s="133" t="s">
        <v>244</v>
      </c>
      <c r="O21" s="134" t="s">
        <v>223</v>
      </c>
      <c r="P21" s="134">
        <v>0</v>
      </c>
      <c r="Q21" s="134">
        <v>0</v>
      </c>
      <c r="R21" s="54"/>
      <c r="S21" s="54"/>
      <c r="T21" s="54"/>
      <c r="U21" s="54"/>
      <c r="V21" s="54"/>
      <c r="W21" s="54"/>
      <c r="X21" s="54"/>
      <c r="Y21" s="54"/>
      <c r="Z21" s="54"/>
    </row>
    <row r="22" spans="1:26" ht="48" customHeight="1" thickTop="1" thickBot="1">
      <c r="A22" s="422"/>
      <c r="B22" s="422"/>
      <c r="C22" s="290"/>
      <c r="D22" s="464" t="s">
        <v>248</v>
      </c>
      <c r="E22" s="453" t="s">
        <v>251</v>
      </c>
      <c r="F22" s="224" t="s">
        <v>252</v>
      </c>
      <c r="G22" s="225" t="s">
        <v>152</v>
      </c>
      <c r="H22" s="225">
        <f t="shared" si="0"/>
        <v>10</v>
      </c>
      <c r="I22" s="224"/>
      <c r="J22" s="226">
        <v>10</v>
      </c>
      <c r="K22" s="59"/>
      <c r="L22" s="430"/>
      <c r="M22" s="133" t="s">
        <v>221</v>
      </c>
      <c r="N22" s="133" t="s">
        <v>255</v>
      </c>
      <c r="O22" s="134" t="s">
        <v>223</v>
      </c>
      <c r="P22" s="134">
        <v>0</v>
      </c>
      <c r="Q22" s="134">
        <v>0</v>
      </c>
      <c r="R22" s="54"/>
      <c r="S22" s="54"/>
      <c r="T22" s="54"/>
      <c r="U22" s="54"/>
      <c r="V22" s="54"/>
      <c r="W22" s="54"/>
      <c r="X22" s="54"/>
      <c r="Y22" s="54"/>
      <c r="Z22" s="54"/>
    </row>
    <row r="23" spans="1:26" ht="35.25" customHeight="1" thickTop="1" thickBot="1">
      <c r="A23" s="422"/>
      <c r="B23" s="422"/>
      <c r="C23" s="290"/>
      <c r="D23" s="362"/>
      <c r="E23" s="362"/>
      <c r="F23" s="224" t="s">
        <v>257</v>
      </c>
      <c r="G23" s="225"/>
      <c r="H23" s="225">
        <f t="shared" si="0"/>
        <v>0</v>
      </c>
      <c r="I23" s="224"/>
      <c r="J23" s="226">
        <v>5</v>
      </c>
      <c r="K23" s="59"/>
      <c r="L23" s="431"/>
      <c r="M23" s="133" t="s">
        <v>225</v>
      </c>
      <c r="N23" s="133" t="s">
        <v>260</v>
      </c>
      <c r="O23" s="134" t="s">
        <v>223</v>
      </c>
      <c r="P23" s="134">
        <v>0</v>
      </c>
      <c r="Q23" s="134">
        <v>0</v>
      </c>
      <c r="R23" s="54"/>
      <c r="S23" s="54"/>
      <c r="T23" s="54"/>
      <c r="U23" s="54"/>
      <c r="V23" s="54"/>
      <c r="W23" s="54"/>
      <c r="X23" s="54"/>
      <c r="Y23" s="54"/>
      <c r="Z23" s="54"/>
    </row>
    <row r="24" spans="1:26" ht="30.75" customHeight="1" thickTop="1" thickBot="1">
      <c r="A24" s="423"/>
      <c r="B24" s="423"/>
      <c r="C24" s="287"/>
      <c r="D24" s="362"/>
      <c r="E24" s="362"/>
      <c r="F24" s="224" t="s">
        <v>261</v>
      </c>
      <c r="G24" s="225"/>
      <c r="H24" s="225">
        <f t="shared" si="0"/>
        <v>0</v>
      </c>
      <c r="I24" s="224"/>
      <c r="J24" s="226">
        <v>0</v>
      </c>
      <c r="K24" s="59"/>
      <c r="L24" s="150"/>
      <c r="M24" s="151"/>
      <c r="N24" s="151"/>
      <c r="O24" s="152"/>
      <c r="P24" s="152"/>
      <c r="Q24" s="152"/>
      <c r="R24" s="54"/>
      <c r="S24" s="54"/>
      <c r="T24" s="54"/>
      <c r="U24" s="54"/>
      <c r="V24" s="54"/>
      <c r="W24" s="54"/>
      <c r="X24" s="54"/>
      <c r="Y24" s="54"/>
      <c r="Z24" s="54"/>
    </row>
    <row r="25" spans="1:26" ht="19.5" customHeight="1">
      <c r="A25" s="153"/>
      <c r="B25" s="153"/>
      <c r="C25" s="153"/>
      <c r="D25" s="230"/>
      <c r="E25" s="230"/>
      <c r="F25" s="231" t="s">
        <v>264</v>
      </c>
      <c r="G25" s="443">
        <v>100</v>
      </c>
      <c r="H25" s="441"/>
      <c r="I25" s="441"/>
      <c r="J25" s="442"/>
      <c r="K25" s="59"/>
      <c r="L25" s="54"/>
      <c r="M25" s="54"/>
      <c r="N25" s="54"/>
      <c r="O25" s="54"/>
      <c r="P25" s="54"/>
      <c r="Q25" s="54"/>
      <c r="R25" s="54"/>
      <c r="S25" s="54"/>
      <c r="T25" s="54"/>
      <c r="U25" s="54"/>
      <c r="V25" s="54"/>
      <c r="W25" s="54"/>
      <c r="X25" s="54"/>
      <c r="Y25" s="54"/>
      <c r="Z25" s="54"/>
    </row>
    <row r="26" spans="1:26" ht="30" customHeight="1">
      <c r="A26" s="450" t="s">
        <v>265</v>
      </c>
      <c r="B26" s="291"/>
      <c r="C26" s="291"/>
      <c r="D26" s="291"/>
      <c r="E26" s="153"/>
      <c r="F26" s="147" t="s">
        <v>266</v>
      </c>
      <c r="G26" s="444">
        <f>IF(G25&lt;=50,0,IF(AND(G25&gt;50,G25&lt;=75),1,IF(AND(G25&gt;75,G25&lt;=100),2)))</f>
        <v>2</v>
      </c>
      <c r="H26" s="276"/>
      <c r="I26" s="156"/>
      <c r="J26" s="148" t="str">
        <f>IF(G15="x","probabilidad",IF(G20="x","impacto",0))</f>
        <v>probabilidad</v>
      </c>
      <c r="K26" s="59"/>
      <c r="L26" s="158" t="s">
        <v>82</v>
      </c>
      <c r="M26" s="158" t="s">
        <v>83</v>
      </c>
      <c r="N26" s="426" t="s">
        <v>85</v>
      </c>
      <c r="O26" s="54"/>
      <c r="P26" s="54"/>
      <c r="Q26" s="54"/>
      <c r="R26" s="54"/>
      <c r="S26" s="54"/>
      <c r="T26" s="54"/>
      <c r="U26" s="54"/>
      <c r="V26" s="54"/>
      <c r="W26" s="54"/>
      <c r="X26" s="54"/>
      <c r="Y26" s="54"/>
      <c r="Z26" s="54"/>
    </row>
    <row r="27" spans="1:26" ht="34.5" customHeight="1">
      <c r="A27" s="54"/>
      <c r="B27" s="54"/>
      <c r="C27" s="59"/>
      <c r="D27" s="59"/>
      <c r="E27" s="59"/>
      <c r="F27" s="59"/>
      <c r="G27" s="59"/>
      <c r="H27" s="59"/>
      <c r="I27" s="59"/>
      <c r="J27" s="59"/>
      <c r="K27" s="59"/>
      <c r="L27" s="159" t="s">
        <v>87</v>
      </c>
      <c r="M27" s="159" t="s">
        <v>94</v>
      </c>
      <c r="N27" s="419"/>
      <c r="O27" s="54"/>
      <c r="P27" s="54"/>
      <c r="Q27" s="54"/>
      <c r="R27" s="54"/>
      <c r="S27" s="54"/>
      <c r="T27" s="54"/>
      <c r="U27" s="54"/>
      <c r="V27" s="54"/>
      <c r="W27" s="54"/>
      <c r="X27" s="54"/>
      <c r="Y27" s="54"/>
      <c r="Z27" s="54"/>
    </row>
    <row r="28" spans="1:26" ht="51.75" customHeight="1">
      <c r="A28" s="432" t="s">
        <v>98</v>
      </c>
      <c r="B28" s="432" t="s">
        <v>100</v>
      </c>
      <c r="C28" s="432" t="s">
        <v>101</v>
      </c>
      <c r="D28" s="432" t="s">
        <v>103</v>
      </c>
      <c r="E28" s="432" t="s">
        <v>104</v>
      </c>
      <c r="F28" s="432" t="s">
        <v>105</v>
      </c>
      <c r="G28" s="439" t="s">
        <v>110</v>
      </c>
      <c r="H28" s="406"/>
      <c r="I28" s="407"/>
      <c r="J28" s="432" t="s">
        <v>117</v>
      </c>
      <c r="K28" s="59"/>
      <c r="L28" s="159" t="s">
        <v>119</v>
      </c>
      <c r="M28" s="159" t="s">
        <v>120</v>
      </c>
      <c r="N28" s="419"/>
      <c r="O28" s="54"/>
      <c r="P28" s="54"/>
      <c r="Q28" s="54"/>
      <c r="R28" s="54"/>
      <c r="S28" s="54"/>
      <c r="T28" s="54"/>
      <c r="U28" s="54"/>
      <c r="V28" s="54"/>
      <c r="W28" s="54"/>
      <c r="X28" s="54"/>
      <c r="Y28" s="54"/>
      <c r="Z28" s="54"/>
    </row>
    <row r="29" spans="1:26" ht="30.75" customHeight="1" thickBot="1">
      <c r="A29" s="422"/>
      <c r="B29" s="422"/>
      <c r="C29" s="424"/>
      <c r="D29" s="424"/>
      <c r="E29" s="424"/>
      <c r="F29" s="422"/>
      <c r="G29" s="410"/>
      <c r="H29" s="411"/>
      <c r="I29" s="412"/>
      <c r="J29" s="422"/>
      <c r="K29" s="59"/>
      <c r="L29" s="159" t="s">
        <v>124</v>
      </c>
      <c r="M29" s="160" t="s">
        <v>125</v>
      </c>
      <c r="N29" s="420"/>
      <c r="O29" s="54"/>
      <c r="P29" s="54"/>
      <c r="Q29" s="54"/>
      <c r="R29" s="54"/>
      <c r="S29" s="54"/>
      <c r="T29" s="54"/>
      <c r="U29" s="54"/>
      <c r="V29" s="54"/>
      <c r="W29" s="54"/>
      <c r="X29" s="54"/>
      <c r="Y29" s="54"/>
      <c r="Z29" s="54"/>
    </row>
    <row r="30" spans="1:26" ht="24" customHeight="1" thickBot="1">
      <c r="A30" s="423"/>
      <c r="B30" s="423"/>
      <c r="C30" s="161"/>
      <c r="D30" s="242"/>
      <c r="E30" s="242"/>
      <c r="F30" s="425"/>
      <c r="G30" s="221" t="s">
        <v>129</v>
      </c>
      <c r="H30" s="221"/>
      <c r="I30" s="221" t="s">
        <v>132</v>
      </c>
      <c r="J30" s="423"/>
      <c r="K30" s="59"/>
      <c r="L30" s="54"/>
      <c r="M30" s="54"/>
      <c r="N30" s="54"/>
      <c r="O30" s="54"/>
      <c r="P30" s="54"/>
      <c r="Q30" s="54"/>
      <c r="R30" s="54"/>
      <c r="S30" s="54"/>
      <c r="T30" s="54"/>
      <c r="U30" s="54"/>
      <c r="V30" s="54"/>
      <c r="W30" s="54"/>
      <c r="X30" s="54"/>
      <c r="Y30" s="54"/>
      <c r="Z30" s="54"/>
    </row>
    <row r="31" spans="1:26" ht="22.5" customHeight="1">
      <c r="A31" s="459">
        <v>2</v>
      </c>
      <c r="B31" s="459" t="s">
        <v>195</v>
      </c>
      <c r="C31" s="391" t="s">
        <v>220</v>
      </c>
      <c r="D31" s="454" t="s">
        <v>148</v>
      </c>
      <c r="E31" s="453" t="s">
        <v>149</v>
      </c>
      <c r="F31" s="224" t="s">
        <v>150</v>
      </c>
      <c r="G31" s="225" t="s">
        <v>152</v>
      </c>
      <c r="H31" s="225">
        <f t="shared" ref="H31:H36" si="1">COUNTIF(G31,G31)*J31</f>
        <v>15</v>
      </c>
      <c r="I31" s="224"/>
      <c r="J31" s="234">
        <v>15</v>
      </c>
      <c r="K31" s="59"/>
      <c r="L31" s="158" t="s">
        <v>154</v>
      </c>
      <c r="M31" s="158" t="s">
        <v>155</v>
      </c>
      <c r="N31" s="426" t="s">
        <v>156</v>
      </c>
      <c r="O31" s="54"/>
      <c r="P31" s="54"/>
      <c r="Q31" s="54"/>
      <c r="R31" s="54"/>
      <c r="S31" s="54"/>
      <c r="T31" s="54"/>
      <c r="U31" s="54"/>
      <c r="V31" s="54"/>
      <c r="W31" s="54"/>
      <c r="X31" s="54"/>
      <c r="Y31" s="54"/>
      <c r="Z31" s="54"/>
    </row>
    <row r="32" spans="1:26" ht="93.75" customHeight="1" thickBot="1">
      <c r="A32" s="422"/>
      <c r="B32" s="422"/>
      <c r="C32" s="290"/>
      <c r="D32" s="362"/>
      <c r="E32" s="362"/>
      <c r="F32" s="224" t="s">
        <v>159</v>
      </c>
      <c r="G32" s="225"/>
      <c r="H32" s="225">
        <f t="shared" si="1"/>
        <v>0</v>
      </c>
      <c r="I32" s="224"/>
      <c r="J32" s="235">
        <v>0</v>
      </c>
      <c r="K32" s="59"/>
      <c r="L32" s="159" t="s">
        <v>124</v>
      </c>
      <c r="M32" s="163" t="s">
        <v>168</v>
      </c>
      <c r="N32" s="419"/>
      <c r="O32" s="54"/>
      <c r="P32" s="54"/>
      <c r="Q32" s="54"/>
      <c r="R32" s="54"/>
      <c r="S32" s="54"/>
      <c r="T32" s="54"/>
      <c r="U32" s="54"/>
      <c r="V32" s="54"/>
      <c r="W32" s="54"/>
      <c r="X32" s="54"/>
      <c r="Y32" s="54"/>
      <c r="Z32" s="54"/>
    </row>
    <row r="33" spans="1:26" ht="24" customHeight="1">
      <c r="A33" s="422"/>
      <c r="B33" s="422"/>
      <c r="C33" s="290"/>
      <c r="D33" s="451" t="s">
        <v>280</v>
      </c>
      <c r="E33" s="452" t="s">
        <v>176</v>
      </c>
      <c r="F33" s="227" t="s">
        <v>178</v>
      </c>
      <c r="G33" s="228" t="s">
        <v>152</v>
      </c>
      <c r="H33" s="228">
        <f t="shared" si="1"/>
        <v>15</v>
      </c>
      <c r="I33" s="227"/>
      <c r="J33" s="236">
        <v>15</v>
      </c>
      <c r="K33" s="59"/>
      <c r="L33" s="159" t="s">
        <v>119</v>
      </c>
      <c r="M33" s="163" t="s">
        <v>182</v>
      </c>
      <c r="N33" s="419"/>
      <c r="O33" s="54"/>
      <c r="P33" s="54"/>
      <c r="Q33" s="54"/>
      <c r="R33" s="54"/>
      <c r="S33" s="54"/>
      <c r="T33" s="54"/>
      <c r="U33" s="54"/>
      <c r="V33" s="54"/>
      <c r="W33" s="54"/>
      <c r="X33" s="54"/>
      <c r="Y33" s="54"/>
      <c r="Z33" s="54"/>
    </row>
    <row r="34" spans="1:26" ht="129.75" customHeight="1" thickBot="1">
      <c r="A34" s="422"/>
      <c r="B34" s="422"/>
      <c r="C34" s="290"/>
      <c r="D34" s="362"/>
      <c r="E34" s="362"/>
      <c r="F34" s="227" t="s">
        <v>183</v>
      </c>
      <c r="G34" s="228"/>
      <c r="H34" s="228">
        <f t="shared" si="1"/>
        <v>0</v>
      </c>
      <c r="I34" s="227"/>
      <c r="J34" s="237">
        <v>0</v>
      </c>
      <c r="K34" s="59"/>
      <c r="L34" s="159" t="s">
        <v>87</v>
      </c>
      <c r="M34" s="164" t="s">
        <v>190</v>
      </c>
      <c r="N34" s="420"/>
      <c r="O34" s="54"/>
      <c r="P34" s="54"/>
      <c r="Q34" s="54"/>
      <c r="R34" s="54"/>
      <c r="S34" s="54"/>
      <c r="T34" s="54"/>
      <c r="U34" s="54"/>
      <c r="V34" s="54"/>
      <c r="W34" s="54"/>
      <c r="X34" s="54"/>
      <c r="Y34" s="54"/>
      <c r="Z34" s="54"/>
    </row>
    <row r="35" spans="1:26" ht="124.5" customHeight="1" thickBot="1">
      <c r="A35" s="422"/>
      <c r="B35" s="422"/>
      <c r="C35" s="290"/>
      <c r="D35" s="454" t="s">
        <v>191</v>
      </c>
      <c r="E35" s="453" t="s">
        <v>192</v>
      </c>
      <c r="F35" s="224" t="s">
        <v>193</v>
      </c>
      <c r="G35" s="225" t="s">
        <v>152</v>
      </c>
      <c r="H35" s="225">
        <f t="shared" si="1"/>
        <v>15</v>
      </c>
      <c r="I35" s="224"/>
      <c r="J35" s="234">
        <v>15</v>
      </c>
      <c r="K35" s="59"/>
      <c r="L35" s="54"/>
      <c r="M35" s="54"/>
      <c r="N35" s="54"/>
      <c r="O35" s="54"/>
      <c r="P35" s="54"/>
      <c r="Q35" s="54"/>
      <c r="R35" s="54"/>
      <c r="S35" s="54"/>
      <c r="T35" s="54"/>
      <c r="U35" s="54"/>
      <c r="V35" s="54"/>
      <c r="W35" s="54"/>
      <c r="X35" s="54"/>
      <c r="Y35" s="54"/>
      <c r="Z35" s="54"/>
    </row>
    <row r="36" spans="1:26" ht="23.25" customHeight="1" thickTop="1" thickBot="1">
      <c r="A36" s="422"/>
      <c r="B36" s="422"/>
      <c r="C36" s="290"/>
      <c r="D36" s="362"/>
      <c r="E36" s="362"/>
      <c r="F36" s="224" t="s">
        <v>194</v>
      </c>
      <c r="G36" s="225"/>
      <c r="H36" s="225">
        <f t="shared" si="1"/>
        <v>0</v>
      </c>
      <c r="I36" s="224"/>
      <c r="J36" s="235">
        <v>0</v>
      </c>
      <c r="K36" s="59"/>
      <c r="L36" s="165" t="s">
        <v>198</v>
      </c>
      <c r="M36" s="165" t="s">
        <v>200</v>
      </c>
      <c r="N36" s="165" t="s">
        <v>202</v>
      </c>
      <c r="O36" s="165" t="s">
        <v>203</v>
      </c>
      <c r="P36" s="165" t="s">
        <v>204</v>
      </c>
      <c r="Q36" s="165" t="s">
        <v>205</v>
      </c>
      <c r="R36" s="54"/>
      <c r="S36" s="54"/>
      <c r="T36" s="54"/>
      <c r="U36" s="54"/>
      <c r="V36" s="54"/>
      <c r="W36" s="54"/>
      <c r="X36" s="54"/>
      <c r="Y36" s="54"/>
      <c r="Z36" s="54"/>
    </row>
    <row r="37" spans="1:26" ht="20.25" customHeight="1" thickTop="1" thickBot="1">
      <c r="A37" s="422"/>
      <c r="B37" s="422"/>
      <c r="C37" s="290"/>
      <c r="D37" s="451" t="s">
        <v>208</v>
      </c>
      <c r="E37" s="452" t="s">
        <v>209</v>
      </c>
      <c r="F37" s="227" t="s">
        <v>211</v>
      </c>
      <c r="G37" s="228"/>
      <c r="H37" s="243">
        <v>0</v>
      </c>
      <c r="I37" s="227"/>
      <c r="J37" s="238">
        <v>15</v>
      </c>
      <c r="K37" s="59"/>
      <c r="L37" s="433" t="s">
        <v>212</v>
      </c>
      <c r="M37" s="168" t="s">
        <v>213</v>
      </c>
      <c r="N37" s="168" t="s">
        <v>215</v>
      </c>
      <c r="O37" s="170" t="s">
        <v>216</v>
      </c>
      <c r="P37" s="170">
        <v>2</v>
      </c>
      <c r="Q37" s="170">
        <v>2</v>
      </c>
      <c r="R37" s="54"/>
      <c r="S37" s="54"/>
      <c r="T37" s="54"/>
      <c r="U37" s="54"/>
      <c r="V37" s="54"/>
      <c r="W37" s="54"/>
      <c r="X37" s="54"/>
      <c r="Y37" s="54"/>
      <c r="Z37" s="54"/>
    </row>
    <row r="38" spans="1:26" ht="74.25" customHeight="1" thickTop="1" thickBot="1">
      <c r="A38" s="422"/>
      <c r="B38" s="422"/>
      <c r="C38" s="290"/>
      <c r="D38" s="362"/>
      <c r="E38" s="362"/>
      <c r="F38" s="227" t="s">
        <v>217</v>
      </c>
      <c r="G38" s="243" t="s">
        <v>152</v>
      </c>
      <c r="H38" s="228">
        <f t="shared" ref="H38:H46" si="2">COUNTIF(G38,G38)*J38</f>
        <v>10</v>
      </c>
      <c r="I38" s="227"/>
      <c r="J38" s="239">
        <v>10</v>
      </c>
      <c r="K38" s="59"/>
      <c r="L38" s="430"/>
      <c r="M38" s="168" t="s">
        <v>221</v>
      </c>
      <c r="N38" s="168" t="s">
        <v>222</v>
      </c>
      <c r="O38" s="170" t="s">
        <v>223</v>
      </c>
      <c r="P38" s="170">
        <v>1</v>
      </c>
      <c r="Q38" s="170">
        <v>1</v>
      </c>
      <c r="R38" s="54"/>
      <c r="S38" s="54"/>
      <c r="T38" s="54"/>
      <c r="U38" s="54"/>
      <c r="V38" s="54"/>
      <c r="W38" s="54"/>
      <c r="X38" s="54"/>
      <c r="Y38" s="54"/>
      <c r="Z38" s="54"/>
    </row>
    <row r="39" spans="1:26" ht="42" customHeight="1" thickTop="1" thickBot="1">
      <c r="A39" s="422"/>
      <c r="B39" s="422"/>
      <c r="C39" s="290"/>
      <c r="D39" s="362"/>
      <c r="E39" s="362"/>
      <c r="F39" s="227" t="s">
        <v>224</v>
      </c>
      <c r="G39" s="228"/>
      <c r="H39" s="228">
        <f t="shared" si="2"/>
        <v>0</v>
      </c>
      <c r="I39" s="227"/>
      <c r="J39" s="240">
        <v>0</v>
      </c>
      <c r="K39" s="59"/>
      <c r="L39" s="431"/>
      <c r="M39" s="168" t="s">
        <v>225</v>
      </c>
      <c r="N39" s="168" t="s">
        <v>226</v>
      </c>
      <c r="O39" s="170" t="s">
        <v>223</v>
      </c>
      <c r="P39" s="170">
        <v>0</v>
      </c>
      <c r="Q39" s="170">
        <v>0</v>
      </c>
      <c r="R39" s="54"/>
      <c r="S39" s="54"/>
      <c r="T39" s="54"/>
      <c r="U39" s="54"/>
      <c r="V39" s="54"/>
      <c r="W39" s="54"/>
      <c r="X39" s="54"/>
      <c r="Y39" s="54"/>
      <c r="Z39" s="54"/>
    </row>
    <row r="40" spans="1:26" ht="59.25" customHeight="1" thickTop="1" thickBot="1">
      <c r="A40" s="422"/>
      <c r="B40" s="422"/>
      <c r="C40" s="290"/>
      <c r="D40" s="454" t="s">
        <v>227</v>
      </c>
      <c r="E40" s="453" t="s">
        <v>228</v>
      </c>
      <c r="F40" s="224" t="s">
        <v>229</v>
      </c>
      <c r="G40" s="225" t="s">
        <v>152</v>
      </c>
      <c r="H40" s="225">
        <f t="shared" si="2"/>
        <v>15</v>
      </c>
      <c r="I40" s="224"/>
      <c r="J40" s="234">
        <v>15</v>
      </c>
      <c r="K40" s="59"/>
      <c r="L40" s="434" t="s">
        <v>230</v>
      </c>
      <c r="M40" s="173" t="s">
        <v>213</v>
      </c>
      <c r="N40" s="173" t="s">
        <v>231</v>
      </c>
      <c r="O40" s="174" t="s">
        <v>223</v>
      </c>
      <c r="P40" s="174">
        <v>1</v>
      </c>
      <c r="Q40" s="174">
        <v>1</v>
      </c>
      <c r="R40" s="54"/>
      <c r="S40" s="54"/>
      <c r="T40" s="54"/>
      <c r="U40" s="54"/>
      <c r="V40" s="54"/>
      <c r="W40" s="54"/>
      <c r="X40" s="54"/>
      <c r="Y40" s="54"/>
      <c r="Z40" s="54"/>
    </row>
    <row r="41" spans="1:26" ht="53.25" customHeight="1" thickTop="1" thickBot="1">
      <c r="A41" s="422"/>
      <c r="B41" s="422"/>
      <c r="C41" s="290"/>
      <c r="D41" s="362"/>
      <c r="E41" s="362"/>
      <c r="F41" s="232" t="s">
        <v>234</v>
      </c>
      <c r="G41" s="225"/>
      <c r="H41" s="225">
        <f t="shared" si="2"/>
        <v>0</v>
      </c>
      <c r="I41" s="232"/>
      <c r="J41" s="235">
        <v>0</v>
      </c>
      <c r="K41" s="59"/>
      <c r="L41" s="430"/>
      <c r="M41" s="173" t="s">
        <v>221</v>
      </c>
      <c r="N41" s="173" t="s">
        <v>235</v>
      </c>
      <c r="O41" s="174" t="s">
        <v>223</v>
      </c>
      <c r="P41" s="174">
        <v>1</v>
      </c>
      <c r="Q41" s="174">
        <v>1</v>
      </c>
      <c r="R41" s="54"/>
      <c r="S41" s="54"/>
      <c r="T41" s="54"/>
      <c r="U41" s="54"/>
      <c r="V41" s="54"/>
      <c r="W41" s="54"/>
      <c r="X41" s="54"/>
      <c r="Y41" s="54"/>
      <c r="Z41" s="54"/>
    </row>
    <row r="42" spans="1:26" ht="90" customHeight="1" thickTop="1" thickBot="1">
      <c r="A42" s="422"/>
      <c r="B42" s="422"/>
      <c r="C42" s="290"/>
      <c r="D42" s="451" t="s">
        <v>236</v>
      </c>
      <c r="E42" s="452" t="s">
        <v>289</v>
      </c>
      <c r="F42" s="227" t="s">
        <v>238</v>
      </c>
      <c r="G42" s="228" t="s">
        <v>152</v>
      </c>
      <c r="H42" s="228">
        <f t="shared" si="2"/>
        <v>15</v>
      </c>
      <c r="I42" s="227"/>
      <c r="J42" s="236">
        <v>15</v>
      </c>
      <c r="K42" s="59"/>
      <c r="L42" s="431"/>
      <c r="M42" s="173" t="s">
        <v>225</v>
      </c>
      <c r="N42" s="173" t="s">
        <v>241</v>
      </c>
      <c r="O42" s="174" t="s">
        <v>223</v>
      </c>
      <c r="P42" s="174">
        <v>0</v>
      </c>
      <c r="Q42" s="174">
        <v>0</v>
      </c>
      <c r="R42" s="54"/>
      <c r="S42" s="54"/>
      <c r="T42" s="54"/>
      <c r="U42" s="54"/>
      <c r="V42" s="54"/>
      <c r="W42" s="54"/>
      <c r="X42" s="54"/>
      <c r="Y42" s="54"/>
      <c r="Z42" s="54"/>
    </row>
    <row r="43" spans="1:26" ht="12" customHeight="1" thickTop="1" thickBot="1">
      <c r="A43" s="422"/>
      <c r="B43" s="422"/>
      <c r="C43" s="290"/>
      <c r="D43" s="362"/>
      <c r="E43" s="362"/>
      <c r="F43" s="227" t="s">
        <v>242</v>
      </c>
      <c r="G43" s="228"/>
      <c r="H43" s="228">
        <f t="shared" si="2"/>
        <v>0</v>
      </c>
      <c r="I43" s="227"/>
      <c r="J43" s="237">
        <v>0</v>
      </c>
      <c r="K43" s="59"/>
      <c r="L43" s="433" t="s">
        <v>243</v>
      </c>
      <c r="M43" s="168" t="s">
        <v>213</v>
      </c>
      <c r="N43" s="168" t="s">
        <v>244</v>
      </c>
      <c r="O43" s="170" t="s">
        <v>223</v>
      </c>
      <c r="P43" s="170">
        <v>0</v>
      </c>
      <c r="Q43" s="170">
        <v>0</v>
      </c>
      <c r="R43" s="54"/>
      <c r="S43" s="54"/>
      <c r="T43" s="54"/>
      <c r="U43" s="54"/>
      <c r="V43" s="54"/>
      <c r="W43" s="54"/>
      <c r="X43" s="54"/>
      <c r="Y43" s="54"/>
      <c r="Z43" s="54"/>
    </row>
    <row r="44" spans="1:26" ht="12" customHeight="1" thickTop="1" thickBot="1">
      <c r="A44" s="422"/>
      <c r="B44" s="422"/>
      <c r="C44" s="290"/>
      <c r="D44" s="454" t="s">
        <v>248</v>
      </c>
      <c r="E44" s="453" t="s">
        <v>290</v>
      </c>
      <c r="F44" s="224" t="s">
        <v>252</v>
      </c>
      <c r="G44" s="225" t="s">
        <v>152</v>
      </c>
      <c r="H44" s="225">
        <f t="shared" si="2"/>
        <v>10</v>
      </c>
      <c r="I44" s="224"/>
      <c r="J44" s="234">
        <v>10</v>
      </c>
      <c r="K44" s="59"/>
      <c r="L44" s="430"/>
      <c r="M44" s="168" t="s">
        <v>221</v>
      </c>
      <c r="N44" s="168" t="s">
        <v>255</v>
      </c>
      <c r="O44" s="170" t="s">
        <v>223</v>
      </c>
      <c r="P44" s="170">
        <v>0</v>
      </c>
      <c r="Q44" s="170">
        <v>0</v>
      </c>
      <c r="R44" s="54"/>
      <c r="S44" s="54"/>
      <c r="T44" s="54"/>
      <c r="U44" s="54"/>
      <c r="V44" s="54"/>
      <c r="W44" s="54"/>
      <c r="X44" s="54"/>
      <c r="Y44" s="54"/>
      <c r="Z44" s="54"/>
    </row>
    <row r="45" spans="1:26" ht="12" customHeight="1" thickTop="1" thickBot="1">
      <c r="A45" s="422"/>
      <c r="B45" s="422"/>
      <c r="C45" s="290"/>
      <c r="D45" s="362"/>
      <c r="E45" s="362"/>
      <c r="F45" s="224" t="s">
        <v>257</v>
      </c>
      <c r="G45" s="225"/>
      <c r="H45" s="225">
        <f t="shared" si="2"/>
        <v>0</v>
      </c>
      <c r="I45" s="224"/>
      <c r="J45" s="241">
        <v>0</v>
      </c>
      <c r="K45" s="59"/>
      <c r="L45" s="431"/>
      <c r="M45" s="168" t="s">
        <v>225</v>
      </c>
      <c r="N45" s="168" t="s">
        <v>260</v>
      </c>
      <c r="O45" s="170" t="s">
        <v>223</v>
      </c>
      <c r="P45" s="170">
        <v>0</v>
      </c>
      <c r="Q45" s="170">
        <v>0</v>
      </c>
      <c r="R45" s="54"/>
      <c r="S45" s="54"/>
      <c r="T45" s="54"/>
      <c r="U45" s="54"/>
      <c r="V45" s="54"/>
      <c r="W45" s="54"/>
      <c r="X45" s="54"/>
      <c r="Y45" s="54"/>
      <c r="Z45" s="54"/>
    </row>
    <row r="46" spans="1:26" ht="12" customHeight="1" thickTop="1" thickBot="1">
      <c r="A46" s="423"/>
      <c r="B46" s="423"/>
      <c r="C46" s="287"/>
      <c r="D46" s="362"/>
      <c r="E46" s="362"/>
      <c r="F46" s="224" t="s">
        <v>261</v>
      </c>
      <c r="G46" s="225"/>
      <c r="H46" s="225">
        <f t="shared" si="2"/>
        <v>0</v>
      </c>
      <c r="I46" s="224"/>
      <c r="J46" s="235">
        <v>0</v>
      </c>
      <c r="K46" s="59"/>
      <c r="L46" s="177"/>
      <c r="M46" s="168"/>
      <c r="N46" s="168"/>
      <c r="O46" s="170"/>
      <c r="P46" s="170"/>
      <c r="Q46" s="170"/>
      <c r="R46" s="54"/>
      <c r="S46" s="54"/>
      <c r="T46" s="54"/>
      <c r="U46" s="54"/>
      <c r="V46" s="54"/>
      <c r="W46" s="54"/>
      <c r="X46" s="54"/>
      <c r="Y46" s="54"/>
      <c r="Z46" s="54"/>
    </row>
    <row r="47" spans="1:26" ht="12" customHeight="1">
      <c r="A47" s="178"/>
      <c r="B47" s="178"/>
      <c r="C47" s="178"/>
      <c r="D47" s="178"/>
      <c r="E47" s="178"/>
      <c r="F47" s="154" t="s">
        <v>264</v>
      </c>
      <c r="G47" s="435">
        <f>SUM(H31:H46)</f>
        <v>95</v>
      </c>
      <c r="H47" s="288"/>
      <c r="I47" s="288"/>
      <c r="J47" s="289"/>
      <c r="K47" s="59"/>
      <c r="L47" s="54"/>
      <c r="M47" s="54"/>
      <c r="N47" s="54"/>
      <c r="O47" s="54"/>
      <c r="P47" s="54"/>
      <c r="Q47" s="54"/>
      <c r="R47" s="54"/>
      <c r="S47" s="54"/>
      <c r="T47" s="54"/>
      <c r="U47" s="54"/>
      <c r="V47" s="54"/>
      <c r="W47" s="54"/>
      <c r="X47" s="54"/>
      <c r="Y47" s="54"/>
      <c r="Z47" s="54"/>
    </row>
    <row r="48" spans="1:26" ht="12" customHeight="1">
      <c r="A48" s="178"/>
      <c r="B48" s="178"/>
      <c r="C48" s="178"/>
      <c r="D48" s="178"/>
      <c r="E48" s="178"/>
      <c r="F48" s="147" t="s">
        <v>266</v>
      </c>
      <c r="G48" s="438">
        <f>IF(G47&lt;=50,0,IF(AND(G47&gt;50,G47&lt;=75),1,IF(AND(G47&gt;75,G47&lt;=100),2)))</f>
        <v>2</v>
      </c>
      <c r="H48" s="276"/>
      <c r="I48" s="148"/>
      <c r="J48" s="148" t="str">
        <f>IF(G37="x","probabilidad",IF(G42="x","impacto",0))</f>
        <v>impacto</v>
      </c>
      <c r="K48" s="59"/>
      <c r="L48" s="158" t="s">
        <v>82</v>
      </c>
      <c r="M48" s="158" t="s">
        <v>83</v>
      </c>
      <c r="N48" s="426" t="s">
        <v>85</v>
      </c>
      <c r="O48" s="54"/>
      <c r="P48" s="54"/>
      <c r="Q48" s="54"/>
      <c r="R48" s="54"/>
      <c r="S48" s="54"/>
      <c r="T48" s="54"/>
      <c r="U48" s="54"/>
      <c r="V48" s="54"/>
      <c r="W48" s="54"/>
      <c r="X48" s="54"/>
      <c r="Y48" s="54"/>
      <c r="Z48" s="54"/>
    </row>
    <row r="49" spans="1:26" ht="12" customHeight="1">
      <c r="A49" s="153"/>
      <c r="B49" s="153"/>
      <c r="C49" s="182"/>
      <c r="D49" s="182"/>
      <c r="E49" s="182"/>
      <c r="F49" s="182"/>
      <c r="G49" s="182"/>
      <c r="H49" s="182"/>
      <c r="I49" s="182"/>
      <c r="J49" s="182"/>
      <c r="K49" s="59"/>
      <c r="L49" s="159" t="s">
        <v>87</v>
      </c>
      <c r="M49" s="159" t="s">
        <v>94</v>
      </c>
      <c r="N49" s="419"/>
      <c r="O49" s="54"/>
      <c r="P49" s="54"/>
      <c r="Q49" s="54"/>
      <c r="R49" s="54"/>
      <c r="S49" s="54"/>
      <c r="T49" s="54"/>
      <c r="U49" s="54"/>
      <c r="V49" s="54"/>
      <c r="W49" s="54"/>
      <c r="X49" s="54"/>
      <c r="Y49" s="54"/>
      <c r="Z49" s="54"/>
    </row>
    <row r="50" spans="1:26" ht="12" customHeight="1">
      <c r="A50" s="432" t="s">
        <v>98</v>
      </c>
      <c r="B50" s="432" t="s">
        <v>100</v>
      </c>
      <c r="C50" s="432" t="s">
        <v>101</v>
      </c>
      <c r="D50" s="432" t="s">
        <v>103</v>
      </c>
      <c r="E50" s="432" t="s">
        <v>104</v>
      </c>
      <c r="F50" s="432" t="s">
        <v>105</v>
      </c>
      <c r="G50" s="439" t="s">
        <v>110</v>
      </c>
      <c r="H50" s="406"/>
      <c r="I50" s="407"/>
      <c r="J50" s="432" t="s">
        <v>117</v>
      </c>
      <c r="K50" s="59"/>
      <c r="L50" s="159" t="s">
        <v>119</v>
      </c>
      <c r="M50" s="159" t="s">
        <v>120</v>
      </c>
      <c r="N50" s="419"/>
      <c r="O50" s="54"/>
      <c r="P50" s="54"/>
      <c r="Q50" s="54"/>
      <c r="R50" s="54"/>
      <c r="S50" s="54"/>
      <c r="T50" s="54"/>
      <c r="U50" s="54"/>
      <c r="V50" s="54"/>
      <c r="W50" s="54"/>
      <c r="X50" s="54"/>
      <c r="Y50" s="54"/>
      <c r="Z50" s="54"/>
    </row>
    <row r="51" spans="1:26" ht="37.5" customHeight="1">
      <c r="A51" s="422"/>
      <c r="B51" s="422"/>
      <c r="C51" s="424"/>
      <c r="D51" s="424"/>
      <c r="E51" s="424"/>
      <c r="F51" s="422"/>
      <c r="G51" s="410"/>
      <c r="H51" s="411"/>
      <c r="I51" s="412"/>
      <c r="J51" s="422"/>
      <c r="K51" s="59"/>
      <c r="L51" s="159" t="s">
        <v>124</v>
      </c>
      <c r="M51" s="160" t="s">
        <v>125</v>
      </c>
      <c r="N51" s="420"/>
      <c r="O51" s="54"/>
      <c r="P51" s="54"/>
      <c r="Q51" s="54"/>
      <c r="R51" s="54"/>
      <c r="S51" s="54"/>
      <c r="T51" s="54"/>
      <c r="U51" s="54"/>
      <c r="V51" s="54"/>
      <c r="W51" s="54"/>
      <c r="X51" s="54"/>
      <c r="Y51" s="54"/>
      <c r="Z51" s="54"/>
    </row>
    <row r="52" spans="1:26" ht="42" customHeight="1">
      <c r="A52" s="423"/>
      <c r="B52" s="423"/>
      <c r="C52" s="161"/>
      <c r="D52" s="161"/>
      <c r="E52" s="161"/>
      <c r="F52" s="423"/>
      <c r="G52" s="162" t="s">
        <v>129</v>
      </c>
      <c r="H52" s="162"/>
      <c r="I52" s="162" t="s">
        <v>132</v>
      </c>
      <c r="J52" s="423"/>
      <c r="K52" s="59"/>
      <c r="L52" s="54"/>
      <c r="M52" s="54"/>
      <c r="N52" s="54"/>
      <c r="O52" s="54"/>
      <c r="P52" s="54"/>
      <c r="Q52" s="54"/>
      <c r="R52" s="54"/>
      <c r="S52" s="54"/>
      <c r="T52" s="54"/>
      <c r="U52" s="54"/>
      <c r="V52" s="54"/>
      <c r="W52" s="54"/>
      <c r="X52" s="54"/>
      <c r="Y52" s="54"/>
      <c r="Z52" s="54"/>
    </row>
    <row r="53" spans="1:26" ht="78.75" customHeight="1">
      <c r="A53" s="456">
        <v>3</v>
      </c>
      <c r="B53" s="457" t="s">
        <v>245</v>
      </c>
      <c r="C53" s="458" t="s">
        <v>277</v>
      </c>
      <c r="D53" s="446" t="s">
        <v>148</v>
      </c>
      <c r="E53" s="447" t="s">
        <v>149</v>
      </c>
      <c r="F53" s="80" t="s">
        <v>150</v>
      </c>
      <c r="G53" s="82" t="s">
        <v>152</v>
      </c>
      <c r="H53" s="82">
        <f t="shared" ref="H53:H58" si="3">COUNTIF(G53,G53)*J53</f>
        <v>15</v>
      </c>
      <c r="I53" s="80"/>
      <c r="J53" s="85">
        <v>15</v>
      </c>
      <c r="K53" s="59"/>
      <c r="L53" s="158" t="s">
        <v>154</v>
      </c>
      <c r="M53" s="158" t="s">
        <v>155</v>
      </c>
      <c r="N53" s="426" t="s">
        <v>156</v>
      </c>
      <c r="O53" s="54"/>
      <c r="P53" s="54"/>
      <c r="Q53" s="54"/>
      <c r="R53" s="54"/>
      <c r="S53" s="54"/>
      <c r="T53" s="54"/>
      <c r="U53" s="54"/>
      <c r="V53" s="54"/>
      <c r="W53" s="54"/>
      <c r="X53" s="54"/>
      <c r="Y53" s="54"/>
      <c r="Z53" s="54"/>
    </row>
    <row r="54" spans="1:26" ht="13.5" customHeight="1">
      <c r="A54" s="422"/>
      <c r="B54" s="422"/>
      <c r="C54" s="422"/>
      <c r="D54" s="393"/>
      <c r="E54" s="332"/>
      <c r="F54" s="92" t="s">
        <v>159</v>
      </c>
      <c r="G54" s="94"/>
      <c r="H54" s="96">
        <f t="shared" si="3"/>
        <v>0</v>
      </c>
      <c r="I54" s="92"/>
      <c r="J54" s="99">
        <v>0</v>
      </c>
      <c r="K54" s="59"/>
      <c r="L54" s="159" t="s">
        <v>124</v>
      </c>
      <c r="M54" s="163" t="s">
        <v>168</v>
      </c>
      <c r="N54" s="419"/>
      <c r="O54" s="54"/>
      <c r="P54" s="54"/>
      <c r="Q54" s="54"/>
      <c r="R54" s="54"/>
      <c r="S54" s="54"/>
      <c r="T54" s="54"/>
      <c r="U54" s="54"/>
      <c r="V54" s="54"/>
      <c r="W54" s="54"/>
      <c r="X54" s="54"/>
      <c r="Y54" s="54"/>
      <c r="Z54" s="54"/>
    </row>
    <row r="55" spans="1:26" ht="99" customHeight="1">
      <c r="A55" s="422"/>
      <c r="B55" s="422"/>
      <c r="C55" s="422"/>
      <c r="D55" s="448" t="s">
        <v>280</v>
      </c>
      <c r="E55" s="445" t="s">
        <v>176</v>
      </c>
      <c r="F55" s="110" t="s">
        <v>178</v>
      </c>
      <c r="G55" s="114" t="s">
        <v>152</v>
      </c>
      <c r="H55" s="114">
        <f t="shared" si="3"/>
        <v>15</v>
      </c>
      <c r="I55" s="110"/>
      <c r="J55" s="117">
        <v>15</v>
      </c>
      <c r="K55" s="59"/>
      <c r="L55" s="159" t="s">
        <v>119</v>
      </c>
      <c r="M55" s="163" t="s">
        <v>182</v>
      </c>
      <c r="N55" s="419"/>
      <c r="O55" s="54"/>
      <c r="P55" s="54"/>
      <c r="Q55" s="54"/>
      <c r="R55" s="54"/>
      <c r="S55" s="54"/>
      <c r="T55" s="54"/>
      <c r="U55" s="54"/>
      <c r="V55" s="54"/>
      <c r="W55" s="54"/>
      <c r="X55" s="54"/>
      <c r="Y55" s="54"/>
      <c r="Z55" s="54"/>
    </row>
    <row r="56" spans="1:26" ht="27.75" customHeight="1">
      <c r="A56" s="422"/>
      <c r="B56" s="422"/>
      <c r="C56" s="422"/>
      <c r="D56" s="449"/>
      <c r="E56" s="330"/>
      <c r="F56" s="121" t="s">
        <v>183</v>
      </c>
      <c r="G56" s="122"/>
      <c r="H56" s="123">
        <f t="shared" si="3"/>
        <v>0</v>
      </c>
      <c r="I56" s="121"/>
      <c r="J56" s="127">
        <v>0</v>
      </c>
      <c r="K56" s="59"/>
      <c r="L56" s="159" t="s">
        <v>87</v>
      </c>
      <c r="M56" s="164" t="s">
        <v>190</v>
      </c>
      <c r="N56" s="420"/>
      <c r="O56" s="54"/>
      <c r="P56" s="54"/>
      <c r="Q56" s="54"/>
      <c r="R56" s="54"/>
      <c r="S56" s="54"/>
      <c r="T56" s="54"/>
      <c r="U56" s="54"/>
      <c r="V56" s="54"/>
      <c r="W56" s="54"/>
      <c r="X56" s="54"/>
      <c r="Y56" s="54"/>
      <c r="Z56" s="54"/>
    </row>
    <row r="57" spans="1:26" ht="27.75" customHeight="1">
      <c r="A57" s="422"/>
      <c r="B57" s="422"/>
      <c r="C57" s="422"/>
      <c r="D57" s="446" t="s">
        <v>191</v>
      </c>
      <c r="E57" s="447" t="s">
        <v>192</v>
      </c>
      <c r="F57" s="80" t="s">
        <v>193</v>
      </c>
      <c r="G57" s="82" t="s">
        <v>152</v>
      </c>
      <c r="H57" s="82">
        <f t="shared" si="3"/>
        <v>15</v>
      </c>
      <c r="I57" s="80"/>
      <c r="J57" s="85">
        <v>15</v>
      </c>
      <c r="K57" s="59"/>
      <c r="L57" s="54"/>
      <c r="M57" s="54"/>
      <c r="N57" s="54"/>
      <c r="O57" s="54"/>
      <c r="P57" s="54"/>
      <c r="Q57" s="54"/>
      <c r="R57" s="54"/>
      <c r="S57" s="54"/>
      <c r="T57" s="54"/>
      <c r="U57" s="54"/>
      <c r="V57" s="54"/>
      <c r="W57" s="54"/>
      <c r="X57" s="54"/>
      <c r="Y57" s="54"/>
      <c r="Z57" s="54"/>
    </row>
    <row r="58" spans="1:26" ht="12" customHeight="1">
      <c r="A58" s="422"/>
      <c r="B58" s="422"/>
      <c r="C58" s="422"/>
      <c r="D58" s="393"/>
      <c r="E58" s="332"/>
      <c r="F58" s="92" t="s">
        <v>194</v>
      </c>
      <c r="G58" s="94"/>
      <c r="H58" s="96">
        <f t="shared" si="3"/>
        <v>0</v>
      </c>
      <c r="I58" s="92"/>
      <c r="J58" s="99">
        <v>0</v>
      </c>
      <c r="K58" s="59"/>
      <c r="L58" s="165" t="s">
        <v>198</v>
      </c>
      <c r="M58" s="165" t="s">
        <v>200</v>
      </c>
      <c r="N58" s="165" t="s">
        <v>202</v>
      </c>
      <c r="O58" s="165" t="s">
        <v>203</v>
      </c>
      <c r="P58" s="165" t="s">
        <v>204</v>
      </c>
      <c r="Q58" s="165" t="s">
        <v>205</v>
      </c>
      <c r="R58" s="54"/>
      <c r="S58" s="54"/>
      <c r="T58" s="54"/>
      <c r="U58" s="54"/>
      <c r="V58" s="54"/>
      <c r="W58" s="54"/>
      <c r="X58" s="54"/>
      <c r="Y58" s="54"/>
      <c r="Z58" s="54"/>
    </row>
    <row r="59" spans="1:26" ht="100.5" customHeight="1">
      <c r="A59" s="422"/>
      <c r="B59" s="422"/>
      <c r="C59" s="422"/>
      <c r="D59" s="448" t="s">
        <v>208</v>
      </c>
      <c r="E59" s="445" t="s">
        <v>209</v>
      </c>
      <c r="F59" s="110" t="s">
        <v>211</v>
      </c>
      <c r="G59" s="114" t="s">
        <v>152</v>
      </c>
      <c r="H59" s="166">
        <v>0</v>
      </c>
      <c r="I59" s="110"/>
      <c r="J59" s="193">
        <v>0</v>
      </c>
      <c r="K59" s="59"/>
      <c r="L59" s="433" t="s">
        <v>212</v>
      </c>
      <c r="M59" s="168" t="s">
        <v>213</v>
      </c>
      <c r="N59" s="168" t="s">
        <v>215</v>
      </c>
      <c r="O59" s="170" t="s">
        <v>216</v>
      </c>
      <c r="P59" s="170">
        <v>2</v>
      </c>
      <c r="Q59" s="170">
        <v>2</v>
      </c>
      <c r="R59" s="54"/>
      <c r="S59" s="54"/>
      <c r="T59" s="54"/>
      <c r="U59" s="54"/>
      <c r="V59" s="54"/>
      <c r="W59" s="54"/>
      <c r="X59" s="54"/>
      <c r="Y59" s="54"/>
      <c r="Z59" s="54"/>
    </row>
    <row r="60" spans="1:26" ht="24.75" customHeight="1">
      <c r="A60" s="422"/>
      <c r="B60" s="422"/>
      <c r="C60" s="422"/>
      <c r="D60" s="388"/>
      <c r="E60" s="329"/>
      <c r="F60" s="135" t="s">
        <v>217</v>
      </c>
      <c r="G60" s="136"/>
      <c r="H60" s="166">
        <v>10</v>
      </c>
      <c r="I60" s="135"/>
      <c r="J60" s="137">
        <v>10</v>
      </c>
      <c r="K60" s="59"/>
      <c r="L60" s="430"/>
      <c r="M60" s="168" t="s">
        <v>221</v>
      </c>
      <c r="N60" s="168" t="s">
        <v>222</v>
      </c>
      <c r="O60" s="170" t="s">
        <v>223</v>
      </c>
      <c r="P60" s="170">
        <v>1</v>
      </c>
      <c r="Q60" s="170">
        <v>1</v>
      </c>
      <c r="R60" s="54"/>
      <c r="S60" s="54"/>
      <c r="T60" s="54"/>
      <c r="U60" s="54"/>
      <c r="V60" s="54"/>
      <c r="W60" s="54"/>
      <c r="X60" s="54"/>
      <c r="Y60" s="54"/>
      <c r="Z60" s="54"/>
    </row>
    <row r="61" spans="1:26" ht="72" customHeight="1">
      <c r="A61" s="422"/>
      <c r="B61" s="422"/>
      <c r="C61" s="422"/>
      <c r="D61" s="449"/>
      <c r="E61" s="330"/>
      <c r="F61" s="121" t="s">
        <v>224</v>
      </c>
      <c r="G61" s="122"/>
      <c r="H61" s="123">
        <f t="shared" ref="H61:H65" si="4">COUNTIF(G61,G61)*J61</f>
        <v>0</v>
      </c>
      <c r="I61" s="121"/>
      <c r="J61" s="127">
        <v>0</v>
      </c>
      <c r="K61" s="59"/>
      <c r="L61" s="431"/>
      <c r="M61" s="168" t="s">
        <v>225</v>
      </c>
      <c r="N61" s="168" t="s">
        <v>226</v>
      </c>
      <c r="O61" s="170" t="s">
        <v>223</v>
      </c>
      <c r="P61" s="170">
        <v>0</v>
      </c>
      <c r="Q61" s="170">
        <v>0</v>
      </c>
      <c r="R61" s="54"/>
      <c r="S61" s="54"/>
      <c r="T61" s="54"/>
      <c r="U61" s="54"/>
      <c r="V61" s="54"/>
      <c r="W61" s="54"/>
      <c r="X61" s="54"/>
      <c r="Y61" s="54"/>
      <c r="Z61" s="54"/>
    </row>
    <row r="62" spans="1:26" ht="118.5" customHeight="1">
      <c r="A62" s="422"/>
      <c r="B62" s="422"/>
      <c r="C62" s="422"/>
      <c r="D62" s="446" t="s">
        <v>227</v>
      </c>
      <c r="E62" s="447" t="s">
        <v>228</v>
      </c>
      <c r="F62" s="80" t="s">
        <v>229</v>
      </c>
      <c r="G62" s="82" t="s">
        <v>152</v>
      </c>
      <c r="H62" s="82">
        <f t="shared" si="4"/>
        <v>15</v>
      </c>
      <c r="I62" s="80"/>
      <c r="J62" s="85">
        <v>15</v>
      </c>
      <c r="K62" s="59"/>
      <c r="L62" s="434" t="s">
        <v>230</v>
      </c>
      <c r="M62" s="173" t="s">
        <v>213</v>
      </c>
      <c r="N62" s="173" t="s">
        <v>231</v>
      </c>
      <c r="O62" s="174" t="s">
        <v>223</v>
      </c>
      <c r="P62" s="174">
        <v>1</v>
      </c>
      <c r="Q62" s="174">
        <v>1</v>
      </c>
      <c r="R62" s="54"/>
      <c r="S62" s="54"/>
      <c r="T62" s="54"/>
      <c r="U62" s="54"/>
      <c r="V62" s="54"/>
      <c r="W62" s="54"/>
      <c r="X62" s="54"/>
      <c r="Y62" s="54"/>
      <c r="Z62" s="54"/>
    </row>
    <row r="63" spans="1:26" ht="12" customHeight="1">
      <c r="A63" s="422"/>
      <c r="B63" s="422"/>
      <c r="C63" s="422"/>
      <c r="D63" s="393"/>
      <c r="E63" s="332"/>
      <c r="F63" s="145" t="s">
        <v>234</v>
      </c>
      <c r="G63" s="94"/>
      <c r="H63" s="96">
        <f t="shared" si="4"/>
        <v>0</v>
      </c>
      <c r="I63" s="145"/>
      <c r="J63" s="99">
        <v>0</v>
      </c>
      <c r="K63" s="59"/>
      <c r="L63" s="430"/>
      <c r="M63" s="173" t="s">
        <v>221</v>
      </c>
      <c r="N63" s="173" t="s">
        <v>235</v>
      </c>
      <c r="O63" s="174" t="s">
        <v>223</v>
      </c>
      <c r="P63" s="174">
        <v>1</v>
      </c>
      <c r="Q63" s="174">
        <v>1</v>
      </c>
      <c r="R63" s="54"/>
      <c r="S63" s="54"/>
      <c r="T63" s="54"/>
      <c r="U63" s="54"/>
      <c r="V63" s="54"/>
      <c r="W63" s="54"/>
      <c r="X63" s="54"/>
      <c r="Y63" s="54"/>
      <c r="Z63" s="54"/>
    </row>
    <row r="64" spans="1:26" ht="12" customHeight="1">
      <c r="A64" s="422"/>
      <c r="B64" s="422"/>
      <c r="C64" s="422"/>
      <c r="D64" s="448" t="s">
        <v>236</v>
      </c>
      <c r="E64" s="445" t="s">
        <v>289</v>
      </c>
      <c r="F64" s="110" t="s">
        <v>238</v>
      </c>
      <c r="G64" s="114" t="s">
        <v>152</v>
      </c>
      <c r="H64" s="114">
        <f t="shared" si="4"/>
        <v>15</v>
      </c>
      <c r="I64" s="110"/>
      <c r="J64" s="117">
        <v>15</v>
      </c>
      <c r="K64" s="59"/>
      <c r="L64" s="431"/>
      <c r="M64" s="173" t="s">
        <v>225</v>
      </c>
      <c r="N64" s="173" t="s">
        <v>241</v>
      </c>
      <c r="O64" s="174" t="s">
        <v>223</v>
      </c>
      <c r="P64" s="174">
        <v>0</v>
      </c>
      <c r="Q64" s="174">
        <v>0</v>
      </c>
      <c r="R64" s="54"/>
      <c r="S64" s="54"/>
      <c r="T64" s="54"/>
      <c r="U64" s="54"/>
      <c r="V64" s="54"/>
      <c r="W64" s="54"/>
      <c r="X64" s="54"/>
      <c r="Y64" s="54"/>
      <c r="Z64" s="54"/>
    </row>
    <row r="65" spans="1:26" ht="70.5" customHeight="1">
      <c r="A65" s="422"/>
      <c r="B65" s="422"/>
      <c r="C65" s="422"/>
      <c r="D65" s="449"/>
      <c r="E65" s="330"/>
      <c r="F65" s="121" t="s">
        <v>242</v>
      </c>
      <c r="G65" s="122"/>
      <c r="H65" s="123">
        <f t="shared" si="4"/>
        <v>0</v>
      </c>
      <c r="I65" s="121"/>
      <c r="J65" s="127">
        <v>0</v>
      </c>
      <c r="K65" s="59"/>
      <c r="L65" s="433" t="s">
        <v>243</v>
      </c>
      <c r="M65" s="168" t="s">
        <v>213</v>
      </c>
      <c r="N65" s="168" t="s">
        <v>244</v>
      </c>
      <c r="O65" s="170" t="s">
        <v>223</v>
      </c>
      <c r="P65" s="170">
        <v>0</v>
      </c>
      <c r="Q65" s="170">
        <v>0</v>
      </c>
      <c r="R65" s="54"/>
      <c r="S65" s="54"/>
      <c r="T65" s="54"/>
      <c r="U65" s="54"/>
      <c r="V65" s="54"/>
      <c r="W65" s="54"/>
      <c r="X65" s="54"/>
      <c r="Y65" s="54"/>
      <c r="Z65" s="54"/>
    </row>
    <row r="66" spans="1:26" ht="12" customHeight="1">
      <c r="A66" s="422"/>
      <c r="B66" s="422"/>
      <c r="C66" s="422"/>
      <c r="D66" s="446" t="s">
        <v>248</v>
      </c>
      <c r="E66" s="455" t="s">
        <v>290</v>
      </c>
      <c r="F66" s="80" t="s">
        <v>252</v>
      </c>
      <c r="G66" s="198" t="s">
        <v>152</v>
      </c>
      <c r="H66" s="198">
        <v>10</v>
      </c>
      <c r="I66" s="80"/>
      <c r="J66" s="199">
        <v>10</v>
      </c>
      <c r="K66" s="59"/>
      <c r="L66" s="430"/>
      <c r="M66" s="168" t="s">
        <v>221</v>
      </c>
      <c r="N66" s="168" t="s">
        <v>255</v>
      </c>
      <c r="O66" s="170" t="s">
        <v>223</v>
      </c>
      <c r="P66" s="170">
        <v>0</v>
      </c>
      <c r="Q66" s="170">
        <v>0</v>
      </c>
      <c r="R66" s="54"/>
      <c r="S66" s="54"/>
      <c r="T66" s="54"/>
      <c r="U66" s="54"/>
      <c r="V66" s="54"/>
      <c r="W66" s="54"/>
      <c r="X66" s="54"/>
      <c r="Y66" s="54"/>
      <c r="Z66" s="54"/>
    </row>
    <row r="67" spans="1:26" ht="12" customHeight="1">
      <c r="A67" s="422"/>
      <c r="B67" s="422"/>
      <c r="C67" s="422"/>
      <c r="D67" s="292"/>
      <c r="E67" s="329"/>
      <c r="F67" s="147" t="s">
        <v>257</v>
      </c>
      <c r="G67" s="201"/>
      <c r="H67" s="149">
        <f t="shared" ref="H67:H68" si="5">COUNTIF(G67,G67)*J67</f>
        <v>0</v>
      </c>
      <c r="I67" s="147"/>
      <c r="J67" s="203">
        <v>0</v>
      </c>
      <c r="K67" s="59"/>
      <c r="L67" s="431"/>
      <c r="M67" s="168" t="s">
        <v>225</v>
      </c>
      <c r="N67" s="168" t="s">
        <v>260</v>
      </c>
      <c r="O67" s="170" t="s">
        <v>223</v>
      </c>
      <c r="P67" s="170">
        <v>0</v>
      </c>
      <c r="Q67" s="170">
        <v>0</v>
      </c>
      <c r="R67" s="54"/>
      <c r="S67" s="54"/>
      <c r="T67" s="54"/>
      <c r="U67" s="54"/>
      <c r="V67" s="54"/>
      <c r="W67" s="54"/>
      <c r="X67" s="54"/>
      <c r="Y67" s="54"/>
      <c r="Z67" s="54"/>
    </row>
    <row r="68" spans="1:26" ht="30" customHeight="1">
      <c r="A68" s="423"/>
      <c r="B68" s="423"/>
      <c r="C68" s="423"/>
      <c r="D68" s="393"/>
      <c r="E68" s="332"/>
      <c r="F68" s="92" t="s">
        <v>261</v>
      </c>
      <c r="G68" s="94"/>
      <c r="H68" s="96">
        <f t="shared" si="5"/>
        <v>0</v>
      </c>
      <c r="I68" s="92"/>
      <c r="J68" s="99">
        <v>0</v>
      </c>
      <c r="K68" s="54"/>
      <c r="L68" s="54"/>
      <c r="M68" s="54"/>
      <c r="N68" s="54"/>
      <c r="O68" s="54"/>
      <c r="P68" s="54"/>
      <c r="Q68" s="54"/>
      <c r="R68" s="54"/>
      <c r="S68" s="54"/>
      <c r="T68" s="54"/>
      <c r="U68" s="54"/>
      <c r="V68" s="54"/>
      <c r="W68" s="54"/>
      <c r="X68" s="54"/>
      <c r="Y68" s="54"/>
      <c r="Z68" s="54"/>
    </row>
    <row r="69" spans="1:26" ht="26.25" customHeight="1">
      <c r="A69" s="153"/>
      <c r="B69" s="153"/>
      <c r="C69" s="153"/>
      <c r="D69" s="153"/>
      <c r="E69" s="153"/>
      <c r="F69" s="205" t="s">
        <v>264</v>
      </c>
      <c r="G69" s="440">
        <f>SUM(H53:H68)</f>
        <v>95</v>
      </c>
      <c r="H69" s="441"/>
      <c r="I69" s="441"/>
      <c r="J69" s="442"/>
      <c r="K69" s="54"/>
      <c r="L69" s="54"/>
      <c r="M69" s="54"/>
      <c r="N69" s="54"/>
      <c r="O69" s="54"/>
      <c r="P69" s="54"/>
      <c r="Q69" s="54"/>
      <c r="R69" s="54"/>
      <c r="S69" s="54"/>
      <c r="T69" s="54"/>
      <c r="U69" s="54"/>
      <c r="V69" s="54"/>
      <c r="W69" s="54"/>
      <c r="X69" s="54"/>
      <c r="Y69" s="54"/>
      <c r="Z69" s="54"/>
    </row>
    <row r="70" spans="1:26" ht="12" customHeight="1">
      <c r="A70" s="153"/>
      <c r="B70" s="153"/>
      <c r="C70" s="153"/>
      <c r="D70" s="153"/>
      <c r="E70" s="153"/>
      <c r="F70" s="206" t="s">
        <v>266</v>
      </c>
      <c r="G70" s="437">
        <f>IF(G69&lt;=50,0,IF(AND(G69&gt;50,G69&lt;=75),1,IF(AND(G69&gt;75,G69&lt;=100),2)))</f>
        <v>2</v>
      </c>
      <c r="H70" s="276"/>
      <c r="I70" s="207"/>
      <c r="J70" s="208" t="str">
        <f>IF(G59="x","probabilidad",IF(G64="x","impacto",0))</f>
        <v>probabilidad</v>
      </c>
      <c r="K70" s="54"/>
      <c r="L70" s="54"/>
      <c r="M70" s="54"/>
      <c r="N70" s="54"/>
      <c r="O70" s="54"/>
      <c r="P70" s="54"/>
      <c r="Q70" s="54"/>
      <c r="R70" s="54"/>
      <c r="S70" s="54"/>
      <c r="T70" s="54"/>
      <c r="U70" s="54"/>
      <c r="V70" s="54"/>
      <c r="W70" s="54"/>
      <c r="X70" s="54"/>
      <c r="Y70" s="54"/>
      <c r="Z70" s="54"/>
    </row>
    <row r="71" spans="1:26" ht="12"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row>
    <row r="72" spans="1:26" ht="12"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row>
    <row r="73" spans="1:26" ht="12"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row>
    <row r="74" spans="1:26" ht="12"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row>
    <row r="75" spans="1:26" ht="12"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12"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ht="24.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ht="12"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row>
    <row r="79" spans="1:26" ht="12"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row>
    <row r="80" spans="1:26" ht="12"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row>
    <row r="81" spans="1:26" ht="26.2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row>
    <row r="82" spans="1:26" ht="12"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row>
    <row r="83" spans="1:26" ht="12"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row>
    <row r="84" spans="1:26" ht="12"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row>
    <row r="85" spans="1:26" ht="12"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row>
    <row r="86" spans="1:26" ht="12"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row>
    <row r="87" spans="1:26" ht="12"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12"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row>
    <row r="89" spans="1:26" ht="24.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row>
    <row r="90" spans="1:26" ht="12"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row>
    <row r="91" spans="1:26" ht="12"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row>
    <row r="92" spans="1:26" ht="12"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row>
    <row r="93" spans="1:26" ht="26.2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row>
    <row r="94" spans="1:26" ht="12"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row>
    <row r="95" spans="1:26" ht="12"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row>
    <row r="96" spans="1:26" ht="12"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row>
    <row r="97" spans="1:26" ht="12"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row>
    <row r="98" spans="1:26" ht="12"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row>
    <row r="99" spans="1:26" ht="12"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12"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24.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26.2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24.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2"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2"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26.2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2"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2"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2"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2"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24.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2"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2"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2"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26.2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2"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2"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2"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2"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2"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2"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2"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24.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2"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2"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2"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26.2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2"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2"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2"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2"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2"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2"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2"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24.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26.2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24.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2"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2"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2"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26.2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2"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2"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2"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2"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24.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2"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2"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2"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26.2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2"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2"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2"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2"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2"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2"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2"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24.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2"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2"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2"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26.2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2"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2"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2"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2"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2"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2"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2"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24.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26.2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2"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2"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24.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26.2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2"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2"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2"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2"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2"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24.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2"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2"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2"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26.2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2"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2"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2"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2"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2"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2"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2"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2"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2"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2"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2"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2"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2"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2"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2"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2"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2"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2"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2"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2"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2"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2"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2"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2"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2"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2"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2"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2"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2"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2"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2"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2"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2"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2"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2"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2"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2"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2"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2"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2"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2"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2"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2"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5.75" customHeight="1">
      <c r="A269" s="54"/>
      <c r="B269" s="54"/>
      <c r="C269" s="54"/>
      <c r="D269" s="54"/>
      <c r="E269" s="54"/>
      <c r="F269" s="54"/>
      <c r="G269" s="54"/>
      <c r="H269" s="54"/>
      <c r="I269" s="54"/>
      <c r="J269" s="54"/>
    </row>
    <row r="270" spans="1:26" ht="15.75" customHeight="1">
      <c r="A270" s="54"/>
      <c r="B270" s="54"/>
      <c r="C270" s="54"/>
      <c r="D270" s="54"/>
      <c r="E270" s="54"/>
      <c r="F270" s="54"/>
      <c r="G270" s="54"/>
      <c r="H270" s="54"/>
      <c r="I270" s="54"/>
      <c r="J270" s="54"/>
    </row>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0">
    <mergeCell ref="D31:D32"/>
    <mergeCell ref="E31:E32"/>
    <mergeCell ref="D18:D19"/>
    <mergeCell ref="E18:E19"/>
    <mergeCell ref="D20:D21"/>
    <mergeCell ref="E20:E21"/>
    <mergeCell ref="D15:D17"/>
    <mergeCell ref="E15:E17"/>
    <mergeCell ref="A28:A30"/>
    <mergeCell ref="B28:B30"/>
    <mergeCell ref="C28:C29"/>
    <mergeCell ref="B9:B24"/>
    <mergeCell ref="C9:C24"/>
    <mergeCell ref="A9:A24"/>
    <mergeCell ref="D9:D10"/>
    <mergeCell ref="E9:E10"/>
    <mergeCell ref="D11:D12"/>
    <mergeCell ref="E11:E12"/>
    <mergeCell ref="D13:D14"/>
    <mergeCell ref="E13:E14"/>
    <mergeCell ref="D22:D24"/>
    <mergeCell ref="E22:E24"/>
    <mergeCell ref="A53:A68"/>
    <mergeCell ref="B53:B68"/>
    <mergeCell ref="C53:C68"/>
    <mergeCell ref="A31:A46"/>
    <mergeCell ref="B31:B46"/>
    <mergeCell ref="C31:C46"/>
    <mergeCell ref="A50:A52"/>
    <mergeCell ref="B50:B52"/>
    <mergeCell ref="C50:C51"/>
    <mergeCell ref="D62:D63"/>
    <mergeCell ref="D64:D65"/>
    <mergeCell ref="D66:D68"/>
    <mergeCell ref="E57:E58"/>
    <mergeCell ref="E59:E61"/>
    <mergeCell ref="E62:E63"/>
    <mergeCell ref="E64:E65"/>
    <mergeCell ref="E66:E68"/>
    <mergeCell ref="D57:D58"/>
    <mergeCell ref="D59:D61"/>
    <mergeCell ref="D37:D39"/>
    <mergeCell ref="E37:E39"/>
    <mergeCell ref="D44:D46"/>
    <mergeCell ref="E44:E46"/>
    <mergeCell ref="D40:D41"/>
    <mergeCell ref="E40:E41"/>
    <mergeCell ref="D42:D43"/>
    <mergeCell ref="E42:E43"/>
    <mergeCell ref="G25:J25"/>
    <mergeCell ref="G26:H26"/>
    <mergeCell ref="G28:I29"/>
    <mergeCell ref="E55:E56"/>
    <mergeCell ref="D28:D29"/>
    <mergeCell ref="E28:E29"/>
    <mergeCell ref="D50:D51"/>
    <mergeCell ref="E50:E51"/>
    <mergeCell ref="D53:D54"/>
    <mergeCell ref="E53:E54"/>
    <mergeCell ref="D55:D56"/>
    <mergeCell ref="A26:D26"/>
    <mergeCell ref="D33:D34"/>
    <mergeCell ref="E33:E34"/>
    <mergeCell ref="E35:E36"/>
    <mergeCell ref="D35:D36"/>
    <mergeCell ref="G70:H70"/>
    <mergeCell ref="L43:L45"/>
    <mergeCell ref="L59:L61"/>
    <mergeCell ref="L62:L64"/>
    <mergeCell ref="L65:L67"/>
    <mergeCell ref="G48:H48"/>
    <mergeCell ref="G50:I51"/>
    <mergeCell ref="J50:J52"/>
    <mergeCell ref="G69:J69"/>
    <mergeCell ref="N48:N51"/>
    <mergeCell ref="N53:N56"/>
    <mergeCell ref="F6:F8"/>
    <mergeCell ref="G6:I7"/>
    <mergeCell ref="N9:N12"/>
    <mergeCell ref="L15:L17"/>
    <mergeCell ref="F28:F30"/>
    <mergeCell ref="J28:J30"/>
    <mergeCell ref="N26:N29"/>
    <mergeCell ref="N31:N34"/>
    <mergeCell ref="L37:L39"/>
    <mergeCell ref="L40:L42"/>
    <mergeCell ref="G47:J47"/>
    <mergeCell ref="F50:F52"/>
    <mergeCell ref="L18:L20"/>
    <mergeCell ref="L21:L23"/>
    <mergeCell ref="C1:J1"/>
    <mergeCell ref="L1:Q2"/>
    <mergeCell ref="A3:J4"/>
    <mergeCell ref="N4:N7"/>
    <mergeCell ref="A6:A8"/>
    <mergeCell ref="B6:B8"/>
    <mergeCell ref="C6:C7"/>
    <mergeCell ref="J6:J8"/>
    <mergeCell ref="D6:D7"/>
    <mergeCell ref="E6:E7"/>
  </mergeCells>
  <printOptions horizontalCentered="1" verticalCentered="1"/>
  <pageMargins left="0.70866141732283472" right="0.70866141732283472" top="0.74803149606299213" bottom="0.74803149606299213" header="0" footer="0"/>
  <pageSetup orientation="landscape"/>
  <colBreaks count="1" manualBreakCount="1">
    <brk id="1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000"/>
  <sheetViews>
    <sheetView topLeftCell="A105" workbookViewId="0">
      <selection sqref="A1:I2"/>
    </sheetView>
  </sheetViews>
  <sheetFormatPr baseColWidth="10" defaultColWidth="14.42578125" defaultRowHeight="15" customHeight="1"/>
  <cols>
    <col min="1" max="1" width="11.42578125" customWidth="1"/>
    <col min="2" max="2" width="45.85546875" customWidth="1"/>
    <col min="3" max="3" width="17.140625" customWidth="1"/>
    <col min="4" max="4" width="15" customWidth="1"/>
    <col min="5" max="5" width="41.5703125" customWidth="1"/>
    <col min="6" max="6" width="12.7109375" customWidth="1"/>
    <col min="7" max="8" width="11.42578125" customWidth="1"/>
    <col min="9" max="9" width="12.28515625" customWidth="1"/>
    <col min="10" max="10" width="11.42578125" customWidth="1"/>
    <col min="11" max="11" width="20.85546875" customWidth="1"/>
    <col min="12" max="12" width="27.85546875" customWidth="1"/>
    <col min="13" max="13" width="28.140625" customWidth="1"/>
    <col min="14" max="26" width="11.42578125" customWidth="1"/>
  </cols>
  <sheetData>
    <row r="1" spans="1:26" ht="15" customHeight="1">
      <c r="A1" s="477" t="s">
        <v>127</v>
      </c>
      <c r="B1" s="291"/>
      <c r="C1" s="291"/>
      <c r="D1" s="291"/>
      <c r="E1" s="291"/>
      <c r="F1" s="291"/>
      <c r="G1" s="291"/>
      <c r="H1" s="291"/>
      <c r="I1" s="291"/>
      <c r="J1" s="54"/>
      <c r="K1" s="54"/>
      <c r="L1" s="54"/>
      <c r="M1" s="54"/>
      <c r="N1" s="54"/>
      <c r="O1" s="54"/>
      <c r="P1" s="54"/>
      <c r="Q1" s="54"/>
      <c r="R1" s="54"/>
      <c r="S1" s="54"/>
      <c r="T1" s="54"/>
      <c r="U1" s="54"/>
      <c r="V1" s="54"/>
      <c r="W1" s="54"/>
      <c r="X1" s="54"/>
      <c r="Y1" s="54"/>
      <c r="Z1" s="54"/>
    </row>
    <row r="2" spans="1:26" ht="12" customHeight="1">
      <c r="A2" s="291"/>
      <c r="B2" s="291"/>
      <c r="C2" s="291"/>
      <c r="D2" s="291"/>
      <c r="E2" s="291"/>
      <c r="F2" s="291"/>
      <c r="G2" s="291"/>
      <c r="H2" s="291"/>
      <c r="I2" s="291"/>
      <c r="J2" s="54"/>
      <c r="K2" s="54"/>
      <c r="L2" s="54"/>
      <c r="M2" s="54"/>
      <c r="N2" s="54"/>
      <c r="O2" s="54"/>
      <c r="P2" s="54"/>
      <c r="Q2" s="54"/>
      <c r="R2" s="54"/>
      <c r="S2" s="54"/>
      <c r="T2" s="54"/>
      <c r="U2" s="54"/>
      <c r="V2" s="54"/>
      <c r="W2" s="54"/>
      <c r="X2" s="54"/>
      <c r="Y2" s="54"/>
      <c r="Z2" s="54"/>
    </row>
    <row r="3" spans="1:26" ht="12" customHeight="1">
      <c r="A3" s="54"/>
      <c r="B3" s="54"/>
      <c r="C3" s="54"/>
      <c r="D3" s="54"/>
      <c r="E3" s="54"/>
      <c r="F3" s="54"/>
      <c r="G3" s="54"/>
      <c r="H3" s="54"/>
      <c r="I3" s="54"/>
      <c r="J3" s="54"/>
      <c r="K3" s="54"/>
      <c r="L3" s="54"/>
      <c r="M3" s="54"/>
      <c r="N3" s="54"/>
      <c r="O3" s="54"/>
      <c r="P3" s="54"/>
      <c r="Q3" s="54"/>
      <c r="R3" s="54"/>
      <c r="S3" s="54"/>
      <c r="T3" s="54"/>
      <c r="U3" s="54"/>
      <c r="V3" s="54"/>
      <c r="W3" s="54"/>
      <c r="X3" s="54"/>
      <c r="Y3" s="54"/>
      <c r="Z3" s="54"/>
    </row>
    <row r="4" spans="1:26" ht="24.75" customHeight="1">
      <c r="A4" s="468" t="s">
        <v>98</v>
      </c>
      <c r="B4" s="468" t="s">
        <v>133</v>
      </c>
      <c r="C4" s="468" t="s">
        <v>134</v>
      </c>
      <c r="D4" s="466" t="s">
        <v>135</v>
      </c>
      <c r="E4" s="466" t="s">
        <v>137</v>
      </c>
      <c r="F4" s="465" t="s">
        <v>138</v>
      </c>
      <c r="G4" s="381"/>
      <c r="H4" s="382"/>
      <c r="I4" s="466" t="s">
        <v>141</v>
      </c>
      <c r="J4" s="54"/>
      <c r="K4" s="468" t="s">
        <v>142</v>
      </c>
      <c r="L4" s="471" t="s">
        <v>143</v>
      </c>
      <c r="M4" s="407"/>
      <c r="N4" s="54"/>
      <c r="O4" s="54"/>
      <c r="P4" s="54"/>
      <c r="Q4" s="54"/>
      <c r="R4" s="54"/>
      <c r="S4" s="54"/>
      <c r="T4" s="54"/>
      <c r="U4" s="54"/>
      <c r="V4" s="54"/>
      <c r="W4" s="54"/>
      <c r="X4" s="54"/>
      <c r="Y4" s="54"/>
      <c r="Z4" s="54"/>
    </row>
    <row r="5" spans="1:26" ht="13.5" customHeight="1">
      <c r="A5" s="423"/>
      <c r="B5" s="423"/>
      <c r="C5" s="423"/>
      <c r="D5" s="423"/>
      <c r="E5" s="423"/>
      <c r="F5" s="78" t="s">
        <v>144</v>
      </c>
      <c r="G5" s="78"/>
      <c r="H5" s="78" t="s">
        <v>132</v>
      </c>
      <c r="I5" s="423"/>
      <c r="J5" s="54"/>
      <c r="K5" s="422"/>
      <c r="L5" s="410"/>
      <c r="M5" s="412"/>
      <c r="N5" s="54"/>
      <c r="O5" s="54"/>
      <c r="P5" s="54"/>
      <c r="Q5" s="54"/>
      <c r="R5" s="54"/>
      <c r="S5" s="54"/>
      <c r="T5" s="54"/>
      <c r="U5" s="54"/>
      <c r="V5" s="54"/>
      <c r="W5" s="54"/>
      <c r="X5" s="54"/>
      <c r="Y5" s="54"/>
      <c r="Z5" s="54"/>
    </row>
    <row r="6" spans="1:26" ht="27.75" customHeight="1">
      <c r="A6" s="469">
        <v>1</v>
      </c>
      <c r="B6" s="469" t="s">
        <v>145</v>
      </c>
      <c r="C6" s="470" t="s">
        <v>146</v>
      </c>
      <c r="D6" s="469" t="s">
        <v>151</v>
      </c>
      <c r="E6" s="84" t="s">
        <v>153</v>
      </c>
      <c r="F6" s="86" t="s">
        <v>152</v>
      </c>
      <c r="G6" s="89"/>
      <c r="H6" s="89"/>
      <c r="I6" s="90" t="s">
        <v>157</v>
      </c>
      <c r="J6" s="54"/>
      <c r="K6" s="422"/>
      <c r="L6" s="93" t="s">
        <v>158</v>
      </c>
      <c r="M6" s="93" t="s">
        <v>160</v>
      </c>
      <c r="N6" s="54"/>
      <c r="O6" s="54"/>
      <c r="P6" s="54"/>
      <c r="Q6" s="54"/>
      <c r="R6" s="54"/>
      <c r="S6" s="54"/>
      <c r="T6" s="54"/>
      <c r="U6" s="54"/>
      <c r="V6" s="54"/>
      <c r="W6" s="54"/>
      <c r="X6" s="54"/>
      <c r="Y6" s="54"/>
      <c r="Z6" s="54"/>
    </row>
    <row r="7" spans="1:26" ht="27.75" customHeight="1">
      <c r="A7" s="422"/>
      <c r="B7" s="422"/>
      <c r="C7" s="422"/>
      <c r="D7" s="423"/>
      <c r="E7" s="84" t="s">
        <v>161</v>
      </c>
      <c r="F7" s="86" t="s">
        <v>152</v>
      </c>
      <c r="G7" s="89"/>
      <c r="H7" s="89"/>
      <c r="I7" s="90" t="s">
        <v>157</v>
      </c>
      <c r="J7" s="54"/>
      <c r="K7" s="423"/>
      <c r="L7" s="97" t="s">
        <v>162</v>
      </c>
      <c r="M7" s="97" t="s">
        <v>163</v>
      </c>
      <c r="N7" s="54"/>
      <c r="O7" s="54"/>
      <c r="P7" s="54"/>
      <c r="Q7" s="54"/>
      <c r="R7" s="54"/>
      <c r="S7" s="54"/>
      <c r="T7" s="54"/>
      <c r="U7" s="54"/>
      <c r="V7" s="54"/>
      <c r="W7" s="54"/>
      <c r="X7" s="54"/>
      <c r="Y7" s="54"/>
      <c r="Z7" s="54"/>
    </row>
    <row r="8" spans="1:26" ht="27.75" customHeight="1">
      <c r="A8" s="422"/>
      <c r="B8" s="422"/>
      <c r="C8" s="422"/>
      <c r="D8" s="469" t="s">
        <v>164</v>
      </c>
      <c r="E8" s="84" t="s">
        <v>165</v>
      </c>
      <c r="F8" s="86" t="s">
        <v>152</v>
      </c>
      <c r="G8" s="89">
        <f t="shared" ref="G8:G12" si="0">COUNTIF(F8,F8)*I8</f>
        <v>15</v>
      </c>
      <c r="H8" s="89"/>
      <c r="I8" s="101">
        <v>15</v>
      </c>
      <c r="J8" s="54"/>
      <c r="K8" s="103" t="s">
        <v>167</v>
      </c>
      <c r="L8" s="101">
        <v>0</v>
      </c>
      <c r="M8" s="101">
        <v>0</v>
      </c>
      <c r="N8" s="54"/>
      <c r="O8" s="54"/>
      <c r="P8" s="54"/>
      <c r="Q8" s="54"/>
      <c r="R8" s="54"/>
      <c r="S8" s="54"/>
      <c r="T8" s="54"/>
      <c r="U8" s="54"/>
      <c r="V8" s="54"/>
      <c r="W8" s="54"/>
      <c r="X8" s="54"/>
      <c r="Y8" s="54"/>
      <c r="Z8" s="54"/>
    </row>
    <row r="9" spans="1:26" ht="12" customHeight="1">
      <c r="A9" s="422"/>
      <c r="B9" s="422"/>
      <c r="C9" s="422"/>
      <c r="D9" s="422"/>
      <c r="E9" s="84" t="s">
        <v>169</v>
      </c>
      <c r="F9" s="86" t="s">
        <v>152</v>
      </c>
      <c r="G9" s="89">
        <f t="shared" si="0"/>
        <v>15</v>
      </c>
      <c r="H9" s="89"/>
      <c r="I9" s="101">
        <v>15</v>
      </c>
      <c r="J9" s="54"/>
      <c r="K9" s="103" t="s">
        <v>170</v>
      </c>
      <c r="L9" s="101">
        <v>1</v>
      </c>
      <c r="M9" s="101">
        <v>1</v>
      </c>
      <c r="N9" s="54"/>
      <c r="O9" s="54"/>
      <c r="P9" s="54"/>
      <c r="Q9" s="54"/>
      <c r="R9" s="54"/>
      <c r="S9" s="54"/>
      <c r="T9" s="54"/>
      <c r="U9" s="54"/>
      <c r="V9" s="54"/>
      <c r="W9" s="54"/>
      <c r="X9" s="54"/>
      <c r="Y9" s="54"/>
      <c r="Z9" s="54"/>
    </row>
    <row r="10" spans="1:26" ht="12" customHeight="1">
      <c r="A10" s="422"/>
      <c r="B10" s="422"/>
      <c r="C10" s="422"/>
      <c r="D10" s="423"/>
      <c r="E10" s="84" t="s">
        <v>171</v>
      </c>
      <c r="F10" s="86" t="s">
        <v>152</v>
      </c>
      <c r="G10" s="89">
        <f t="shared" si="0"/>
        <v>30</v>
      </c>
      <c r="H10" s="89"/>
      <c r="I10" s="101">
        <v>30</v>
      </c>
      <c r="J10" s="54"/>
      <c r="K10" s="103" t="s">
        <v>173</v>
      </c>
      <c r="L10" s="101">
        <v>2</v>
      </c>
      <c r="M10" s="101">
        <v>2</v>
      </c>
      <c r="N10" s="54"/>
      <c r="O10" s="54"/>
      <c r="P10" s="54"/>
      <c r="Q10" s="54"/>
      <c r="R10" s="54"/>
      <c r="S10" s="54"/>
      <c r="T10" s="54"/>
      <c r="U10" s="54"/>
      <c r="V10" s="54"/>
      <c r="W10" s="54"/>
      <c r="X10" s="54"/>
      <c r="Y10" s="54"/>
      <c r="Z10" s="54"/>
    </row>
    <row r="11" spans="1:26" ht="12" customHeight="1">
      <c r="A11" s="422"/>
      <c r="B11" s="422"/>
      <c r="C11" s="422"/>
      <c r="D11" s="469" t="s">
        <v>174</v>
      </c>
      <c r="E11" s="84" t="s">
        <v>175</v>
      </c>
      <c r="F11" s="86" t="s">
        <v>152</v>
      </c>
      <c r="G11" s="89">
        <f t="shared" si="0"/>
        <v>15</v>
      </c>
      <c r="H11" s="89"/>
      <c r="I11" s="101">
        <v>15</v>
      </c>
      <c r="J11" s="54"/>
      <c r="K11" s="54"/>
      <c r="L11" s="54"/>
      <c r="M11" s="54"/>
      <c r="N11" s="54"/>
      <c r="O11" s="54"/>
      <c r="P11" s="54"/>
      <c r="Q11" s="54"/>
      <c r="R11" s="54"/>
      <c r="S11" s="54"/>
      <c r="T11" s="54"/>
      <c r="U11" s="54"/>
      <c r="V11" s="54"/>
      <c r="W11" s="54"/>
      <c r="X11" s="54"/>
      <c r="Y11" s="54"/>
      <c r="Z11" s="54"/>
    </row>
    <row r="12" spans="1:26" ht="12" customHeight="1">
      <c r="A12" s="423"/>
      <c r="B12" s="423"/>
      <c r="C12" s="423"/>
      <c r="D12" s="423"/>
      <c r="E12" s="84" t="s">
        <v>177</v>
      </c>
      <c r="F12" s="86" t="s">
        <v>152</v>
      </c>
      <c r="G12" s="89">
        <f t="shared" si="0"/>
        <v>25</v>
      </c>
      <c r="H12" s="89"/>
      <c r="I12" s="101">
        <v>25</v>
      </c>
      <c r="J12" s="54"/>
      <c r="K12" s="54"/>
      <c r="L12" s="54"/>
      <c r="M12" s="54"/>
      <c r="N12" s="54"/>
      <c r="O12" s="54"/>
      <c r="P12" s="54"/>
      <c r="Q12" s="54"/>
      <c r="R12" s="54"/>
      <c r="S12" s="54"/>
      <c r="T12" s="54"/>
      <c r="U12" s="54"/>
      <c r="V12" s="54"/>
      <c r="W12" s="54"/>
      <c r="X12" s="54"/>
      <c r="Y12" s="54"/>
      <c r="Z12" s="54"/>
    </row>
    <row r="13" spans="1:26" ht="12" customHeight="1">
      <c r="A13" s="54"/>
      <c r="B13" s="54"/>
      <c r="C13" s="112"/>
      <c r="D13" s="112"/>
      <c r="E13" s="116" t="s">
        <v>181</v>
      </c>
      <c r="F13" s="467">
        <f>SUM(G8:G12)</f>
        <v>100</v>
      </c>
      <c r="G13" s="381"/>
      <c r="H13" s="381"/>
      <c r="I13" s="382"/>
      <c r="J13" s="54"/>
      <c r="K13" s="54"/>
      <c r="L13" s="54"/>
      <c r="M13" s="54"/>
      <c r="N13" s="54"/>
      <c r="O13" s="54"/>
      <c r="P13" s="54"/>
      <c r="Q13" s="54"/>
      <c r="R13" s="54"/>
      <c r="S13" s="54"/>
      <c r="T13" s="54"/>
      <c r="U13" s="54"/>
      <c r="V13" s="54"/>
      <c r="W13" s="54"/>
      <c r="X13" s="54"/>
      <c r="Y13" s="54"/>
      <c r="Z13" s="54"/>
    </row>
    <row r="14" spans="1:26" ht="12" customHeight="1">
      <c r="A14" s="54"/>
      <c r="B14" s="54"/>
      <c r="C14" s="54"/>
      <c r="D14" s="54"/>
      <c r="E14" s="120" t="s">
        <v>184</v>
      </c>
      <c r="F14" s="124">
        <f>IF(F13&lt;=50,0,IF(AND(F13&gt;50,F13&lt;=75),1,IF(AND(F13&gt;75,F13&lt;=100),2)))</f>
        <v>2</v>
      </c>
      <c r="G14" s="124"/>
      <c r="H14" s="126" t="str">
        <f>IF(F6="x","probabilidad",IF(F7="x","impacto",0))</f>
        <v>probabilidad</v>
      </c>
      <c r="I14" s="128"/>
      <c r="J14" s="54"/>
      <c r="K14" s="54"/>
      <c r="L14" s="54"/>
      <c r="M14" s="54"/>
      <c r="N14" s="54"/>
      <c r="O14" s="54"/>
      <c r="P14" s="54"/>
      <c r="Q14" s="54"/>
      <c r="R14" s="54"/>
      <c r="S14" s="54"/>
      <c r="T14" s="54"/>
      <c r="U14" s="54"/>
      <c r="V14" s="54"/>
      <c r="W14" s="54"/>
      <c r="X14" s="54"/>
      <c r="Y14" s="54"/>
      <c r="Z14" s="54"/>
    </row>
    <row r="15" spans="1:26" ht="12" customHeight="1">
      <c r="A15" s="54"/>
      <c r="B15" s="54"/>
      <c r="C15" s="54"/>
      <c r="D15" s="54"/>
      <c r="E15" s="54"/>
      <c r="F15" s="54"/>
      <c r="G15" s="54"/>
      <c r="H15" s="54"/>
      <c r="I15" s="54"/>
      <c r="J15" s="54"/>
      <c r="K15" s="54"/>
      <c r="L15" s="54"/>
      <c r="M15" s="54"/>
      <c r="N15" s="54"/>
      <c r="O15" s="54"/>
      <c r="P15" s="54"/>
      <c r="Q15" s="54"/>
      <c r="R15" s="54"/>
      <c r="S15" s="54"/>
      <c r="T15" s="54"/>
      <c r="U15" s="54"/>
      <c r="V15" s="54"/>
      <c r="W15" s="54"/>
      <c r="X15" s="54"/>
      <c r="Y15" s="54"/>
      <c r="Z15" s="54"/>
    </row>
    <row r="16" spans="1:26" ht="24.75" customHeight="1">
      <c r="A16" s="468"/>
      <c r="B16" s="468"/>
      <c r="C16" s="468"/>
      <c r="D16" s="466" t="s">
        <v>135</v>
      </c>
      <c r="E16" s="466" t="s">
        <v>137</v>
      </c>
      <c r="F16" s="465" t="s">
        <v>138</v>
      </c>
      <c r="G16" s="381"/>
      <c r="H16" s="382"/>
      <c r="I16" s="466" t="s">
        <v>141</v>
      </c>
      <c r="J16" s="54"/>
      <c r="K16" s="468" t="s">
        <v>142</v>
      </c>
      <c r="L16" s="471" t="s">
        <v>143</v>
      </c>
      <c r="M16" s="407"/>
      <c r="N16" s="54"/>
      <c r="O16" s="54"/>
      <c r="P16" s="54"/>
      <c r="Q16" s="54"/>
      <c r="R16" s="54"/>
      <c r="S16" s="54"/>
      <c r="T16" s="54"/>
      <c r="U16" s="54"/>
      <c r="V16" s="54"/>
      <c r="W16" s="54"/>
      <c r="X16" s="54"/>
      <c r="Y16" s="54"/>
      <c r="Z16" s="54"/>
    </row>
    <row r="17" spans="1:26" ht="12" customHeight="1">
      <c r="A17" s="423"/>
      <c r="B17" s="423"/>
      <c r="C17" s="423"/>
      <c r="D17" s="423"/>
      <c r="E17" s="423"/>
      <c r="F17" s="78" t="s">
        <v>144</v>
      </c>
      <c r="G17" s="78"/>
      <c r="H17" s="78" t="s">
        <v>132</v>
      </c>
      <c r="I17" s="423"/>
      <c r="J17" s="54"/>
      <c r="K17" s="422"/>
      <c r="L17" s="410"/>
      <c r="M17" s="412"/>
      <c r="N17" s="54"/>
      <c r="O17" s="54"/>
      <c r="P17" s="54"/>
      <c r="Q17" s="54"/>
      <c r="R17" s="54"/>
      <c r="S17" s="54"/>
      <c r="T17" s="54"/>
      <c r="U17" s="54"/>
      <c r="V17" s="54"/>
      <c r="W17" s="54"/>
      <c r="X17" s="54"/>
      <c r="Y17" s="54"/>
      <c r="Z17" s="54"/>
    </row>
    <row r="18" spans="1:26" ht="12" customHeight="1">
      <c r="A18" s="469">
        <v>2</v>
      </c>
      <c r="B18" s="469" t="s">
        <v>195</v>
      </c>
      <c r="C18" s="470" t="s">
        <v>197</v>
      </c>
      <c r="D18" s="469" t="s">
        <v>151</v>
      </c>
      <c r="E18" s="84" t="s">
        <v>201</v>
      </c>
      <c r="F18" s="86" t="s">
        <v>152</v>
      </c>
      <c r="G18" s="89"/>
      <c r="H18" s="89"/>
      <c r="I18" s="90" t="s">
        <v>157</v>
      </c>
      <c r="J18" s="54"/>
      <c r="K18" s="422"/>
      <c r="L18" s="93" t="s">
        <v>206</v>
      </c>
      <c r="M18" s="93" t="s">
        <v>207</v>
      </c>
      <c r="N18" s="54"/>
      <c r="O18" s="54"/>
      <c r="P18" s="54"/>
      <c r="Q18" s="54"/>
      <c r="R18" s="54"/>
      <c r="S18" s="54"/>
      <c r="T18" s="54"/>
      <c r="U18" s="54"/>
      <c r="V18" s="54"/>
      <c r="W18" s="54"/>
      <c r="X18" s="54"/>
      <c r="Y18" s="54"/>
      <c r="Z18" s="54"/>
    </row>
    <row r="19" spans="1:26" ht="12" customHeight="1">
      <c r="A19" s="422"/>
      <c r="B19" s="422"/>
      <c r="C19" s="422"/>
      <c r="D19" s="423"/>
      <c r="E19" s="84" t="s">
        <v>210</v>
      </c>
      <c r="F19" s="89"/>
      <c r="G19" s="89"/>
      <c r="H19" s="86" t="s">
        <v>152</v>
      </c>
      <c r="I19" s="90" t="s">
        <v>157</v>
      </c>
      <c r="J19" s="54"/>
      <c r="K19" s="423"/>
      <c r="L19" s="97" t="s">
        <v>162</v>
      </c>
      <c r="M19" s="97" t="s">
        <v>163</v>
      </c>
      <c r="N19" s="54"/>
      <c r="O19" s="54"/>
      <c r="P19" s="54"/>
      <c r="Q19" s="54"/>
      <c r="R19" s="54"/>
      <c r="S19" s="54"/>
      <c r="T19" s="54"/>
      <c r="U19" s="54"/>
      <c r="V19" s="54"/>
      <c r="W19" s="54"/>
      <c r="X19" s="54"/>
      <c r="Y19" s="54"/>
      <c r="Z19" s="54"/>
    </row>
    <row r="20" spans="1:26" ht="26.25" customHeight="1">
      <c r="A20" s="422"/>
      <c r="B20" s="422"/>
      <c r="C20" s="422"/>
      <c r="D20" s="469" t="s">
        <v>164</v>
      </c>
      <c r="E20" s="84" t="s">
        <v>165</v>
      </c>
      <c r="F20" s="86" t="s">
        <v>152</v>
      </c>
      <c r="G20" s="89">
        <f t="shared" ref="G20:G24" si="1">COUNTIF(F20,F20)*I20</f>
        <v>15</v>
      </c>
      <c r="H20" s="89"/>
      <c r="I20" s="101">
        <v>15</v>
      </c>
      <c r="J20" s="54"/>
      <c r="K20" s="103" t="s">
        <v>167</v>
      </c>
      <c r="L20" s="101">
        <v>0</v>
      </c>
      <c r="M20" s="101">
        <v>0</v>
      </c>
      <c r="N20" s="54"/>
      <c r="O20" s="54"/>
      <c r="P20" s="54"/>
      <c r="Q20" s="54"/>
      <c r="R20" s="54"/>
      <c r="S20" s="54"/>
      <c r="T20" s="54"/>
      <c r="U20" s="54"/>
      <c r="V20" s="54"/>
      <c r="W20" s="54"/>
      <c r="X20" s="54"/>
      <c r="Y20" s="54"/>
      <c r="Z20" s="54"/>
    </row>
    <row r="21" spans="1:26" ht="12" customHeight="1">
      <c r="A21" s="422"/>
      <c r="B21" s="422"/>
      <c r="C21" s="422"/>
      <c r="D21" s="422"/>
      <c r="E21" s="84" t="s">
        <v>169</v>
      </c>
      <c r="F21" s="86" t="s">
        <v>152</v>
      </c>
      <c r="G21" s="89">
        <f t="shared" si="1"/>
        <v>15</v>
      </c>
      <c r="H21" s="89"/>
      <c r="I21" s="101">
        <v>15</v>
      </c>
      <c r="J21" s="54"/>
      <c r="K21" s="103" t="s">
        <v>170</v>
      </c>
      <c r="L21" s="101">
        <v>1</v>
      </c>
      <c r="M21" s="101">
        <v>1</v>
      </c>
      <c r="N21" s="54"/>
      <c r="O21" s="54"/>
      <c r="P21" s="54"/>
      <c r="Q21" s="54"/>
      <c r="R21" s="54"/>
      <c r="S21" s="54"/>
      <c r="T21" s="54"/>
      <c r="U21" s="54"/>
      <c r="V21" s="54"/>
      <c r="W21" s="54"/>
      <c r="X21" s="54"/>
      <c r="Y21" s="54"/>
      <c r="Z21" s="54"/>
    </row>
    <row r="22" spans="1:26" ht="12" customHeight="1">
      <c r="A22" s="422"/>
      <c r="B22" s="422"/>
      <c r="C22" s="422"/>
      <c r="D22" s="423"/>
      <c r="E22" s="84" t="s">
        <v>171</v>
      </c>
      <c r="F22" s="86" t="s">
        <v>152</v>
      </c>
      <c r="G22" s="89">
        <f t="shared" si="1"/>
        <v>30</v>
      </c>
      <c r="H22" s="89"/>
      <c r="I22" s="101">
        <v>30</v>
      </c>
      <c r="J22" s="54"/>
      <c r="K22" s="103" t="s">
        <v>173</v>
      </c>
      <c r="L22" s="101">
        <v>2</v>
      </c>
      <c r="M22" s="101">
        <v>2</v>
      </c>
      <c r="N22" s="54"/>
      <c r="O22" s="54"/>
      <c r="P22" s="54"/>
      <c r="Q22" s="54"/>
      <c r="R22" s="54"/>
      <c r="S22" s="54"/>
      <c r="T22" s="54"/>
      <c r="U22" s="54"/>
      <c r="V22" s="54"/>
      <c r="W22" s="54"/>
      <c r="X22" s="54"/>
      <c r="Y22" s="54"/>
      <c r="Z22" s="54"/>
    </row>
    <row r="23" spans="1:26" ht="12" customHeight="1">
      <c r="A23" s="422"/>
      <c r="B23" s="422"/>
      <c r="C23" s="422"/>
      <c r="D23" s="469" t="s">
        <v>174</v>
      </c>
      <c r="E23" s="84" t="s">
        <v>175</v>
      </c>
      <c r="F23" s="86" t="s">
        <v>152</v>
      </c>
      <c r="G23" s="89">
        <f t="shared" si="1"/>
        <v>15</v>
      </c>
      <c r="H23" s="89"/>
      <c r="I23" s="101">
        <v>15</v>
      </c>
      <c r="J23" s="54"/>
      <c r="K23" s="54"/>
      <c r="L23" s="54"/>
      <c r="M23" s="54"/>
      <c r="N23" s="54"/>
      <c r="O23" s="54"/>
      <c r="P23" s="54"/>
      <c r="Q23" s="54"/>
      <c r="R23" s="54"/>
      <c r="S23" s="54"/>
      <c r="T23" s="54"/>
      <c r="U23" s="54"/>
      <c r="V23" s="54"/>
      <c r="W23" s="54"/>
      <c r="X23" s="54"/>
      <c r="Y23" s="54"/>
      <c r="Z23" s="54"/>
    </row>
    <row r="24" spans="1:26" ht="12" customHeight="1">
      <c r="A24" s="423"/>
      <c r="B24" s="423"/>
      <c r="C24" s="423"/>
      <c r="D24" s="423"/>
      <c r="E24" s="138" t="s">
        <v>177</v>
      </c>
      <c r="F24" s="140" t="s">
        <v>152</v>
      </c>
      <c r="G24" s="142">
        <f t="shared" si="1"/>
        <v>25</v>
      </c>
      <c r="H24" s="142"/>
      <c r="I24" s="101">
        <v>25</v>
      </c>
      <c r="J24" s="54"/>
      <c r="K24" s="54"/>
      <c r="L24" s="54"/>
      <c r="M24" s="54"/>
      <c r="N24" s="54"/>
      <c r="O24" s="54"/>
      <c r="P24" s="54"/>
      <c r="Q24" s="54"/>
      <c r="R24" s="54"/>
      <c r="S24" s="54"/>
      <c r="T24" s="54"/>
      <c r="U24" s="54"/>
      <c r="V24" s="54"/>
      <c r="W24" s="54"/>
      <c r="X24" s="54"/>
      <c r="Y24" s="54"/>
      <c r="Z24" s="54"/>
    </row>
    <row r="25" spans="1:26" ht="12" customHeight="1">
      <c r="A25" s="54"/>
      <c r="B25" s="54"/>
      <c r="C25" s="112"/>
      <c r="D25" s="112"/>
      <c r="E25" s="116" t="s">
        <v>181</v>
      </c>
      <c r="F25" s="467">
        <f>SUM(G20:G24)</f>
        <v>100</v>
      </c>
      <c r="G25" s="381"/>
      <c r="H25" s="381"/>
      <c r="I25" s="382"/>
      <c r="J25" s="54"/>
      <c r="K25" s="54"/>
      <c r="L25" s="54"/>
      <c r="M25" s="54"/>
      <c r="N25" s="54"/>
      <c r="O25" s="54"/>
      <c r="P25" s="54"/>
      <c r="Q25" s="54"/>
      <c r="R25" s="54"/>
      <c r="S25" s="54"/>
      <c r="T25" s="54"/>
      <c r="U25" s="54"/>
      <c r="V25" s="54"/>
      <c r="W25" s="54"/>
      <c r="X25" s="54"/>
      <c r="Y25" s="54"/>
      <c r="Z25" s="54"/>
    </row>
    <row r="26" spans="1:26" ht="12" customHeight="1">
      <c r="A26" s="54"/>
      <c r="B26" s="54"/>
      <c r="C26" s="54"/>
      <c r="D26" s="54"/>
      <c r="E26" s="120" t="s">
        <v>184</v>
      </c>
      <c r="F26" s="124">
        <f>IF(F25&lt;=50,0,IF(AND(F25&gt;50,F25&lt;=75),1,IF(AND(F25&gt;75,F25&lt;=100),2)))</f>
        <v>2</v>
      </c>
      <c r="G26" s="124"/>
      <c r="H26" s="126" t="str">
        <f>IF(F18="x","probabilidad",IF(F19="x","impacto",0))</f>
        <v>probabilidad</v>
      </c>
      <c r="I26" s="128"/>
      <c r="J26" s="54"/>
      <c r="K26" s="54"/>
      <c r="L26" s="54"/>
      <c r="M26" s="54"/>
      <c r="N26" s="54"/>
      <c r="O26" s="54"/>
      <c r="P26" s="54"/>
      <c r="Q26" s="54"/>
      <c r="R26" s="54"/>
      <c r="S26" s="54"/>
      <c r="T26" s="54"/>
      <c r="U26" s="54"/>
      <c r="V26" s="54"/>
      <c r="W26" s="54"/>
      <c r="X26" s="54"/>
      <c r="Y26" s="54"/>
      <c r="Z26" s="54"/>
    </row>
    <row r="27" spans="1:26" ht="12"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24.75" customHeight="1">
      <c r="A28" s="468"/>
      <c r="B28" s="468"/>
      <c r="C28" s="468"/>
      <c r="D28" s="466" t="s">
        <v>135</v>
      </c>
      <c r="E28" s="466" t="s">
        <v>137</v>
      </c>
      <c r="F28" s="465" t="s">
        <v>138</v>
      </c>
      <c r="G28" s="381"/>
      <c r="H28" s="382"/>
      <c r="I28" s="466" t="s">
        <v>141</v>
      </c>
      <c r="J28" s="54"/>
      <c r="K28" s="468" t="s">
        <v>142</v>
      </c>
      <c r="L28" s="471" t="s">
        <v>143</v>
      </c>
      <c r="M28" s="407"/>
      <c r="N28" s="54"/>
      <c r="O28" s="54"/>
      <c r="P28" s="54"/>
      <c r="Q28" s="54"/>
      <c r="R28" s="54"/>
      <c r="S28" s="54"/>
      <c r="T28" s="54"/>
      <c r="U28" s="54"/>
      <c r="V28" s="54"/>
      <c r="W28" s="54"/>
      <c r="X28" s="54"/>
      <c r="Y28" s="54"/>
      <c r="Z28" s="54"/>
    </row>
    <row r="29" spans="1:26" ht="12" customHeight="1">
      <c r="A29" s="423"/>
      <c r="B29" s="423"/>
      <c r="C29" s="423"/>
      <c r="D29" s="423"/>
      <c r="E29" s="423"/>
      <c r="F29" s="78" t="s">
        <v>144</v>
      </c>
      <c r="G29" s="146" t="s">
        <v>131</v>
      </c>
      <c r="H29" s="78" t="s">
        <v>132</v>
      </c>
      <c r="I29" s="423"/>
      <c r="J29" s="54"/>
      <c r="K29" s="422"/>
      <c r="L29" s="410"/>
      <c r="M29" s="412"/>
      <c r="N29" s="54"/>
      <c r="O29" s="54"/>
      <c r="P29" s="54"/>
      <c r="Q29" s="54"/>
      <c r="R29" s="54"/>
      <c r="S29" s="54"/>
      <c r="T29" s="54"/>
      <c r="U29" s="54"/>
      <c r="V29" s="54"/>
      <c r="W29" s="54"/>
      <c r="X29" s="54"/>
      <c r="Y29" s="54"/>
      <c r="Z29" s="54"/>
    </row>
    <row r="30" spans="1:26" ht="12" customHeight="1">
      <c r="A30" s="475">
        <v>3</v>
      </c>
      <c r="B30" s="469" t="s">
        <v>245</v>
      </c>
      <c r="C30" s="476" t="s">
        <v>246</v>
      </c>
      <c r="D30" s="469" t="s">
        <v>151</v>
      </c>
      <c r="E30" s="84" t="s">
        <v>250</v>
      </c>
      <c r="F30" s="86" t="s">
        <v>152</v>
      </c>
      <c r="G30" s="89"/>
      <c r="H30" s="86"/>
      <c r="I30" s="90" t="s">
        <v>157</v>
      </c>
      <c r="J30" s="54"/>
      <c r="K30" s="422"/>
      <c r="L30" s="93" t="s">
        <v>253</v>
      </c>
      <c r="M30" s="93" t="s">
        <v>254</v>
      </c>
      <c r="N30" s="54"/>
      <c r="O30" s="54"/>
      <c r="P30" s="54"/>
      <c r="Q30" s="54"/>
      <c r="R30" s="54"/>
      <c r="S30" s="54"/>
      <c r="T30" s="54"/>
      <c r="U30" s="54"/>
      <c r="V30" s="54"/>
      <c r="W30" s="54"/>
      <c r="X30" s="54"/>
      <c r="Y30" s="54"/>
      <c r="Z30" s="54"/>
    </row>
    <row r="31" spans="1:26" ht="12" customHeight="1">
      <c r="A31" s="422"/>
      <c r="B31" s="422"/>
      <c r="C31" s="422"/>
      <c r="D31" s="423"/>
      <c r="E31" s="84" t="s">
        <v>256</v>
      </c>
      <c r="F31" s="86" t="s">
        <v>152</v>
      </c>
      <c r="G31" s="89"/>
      <c r="H31" s="89"/>
      <c r="I31" s="90" t="s">
        <v>157</v>
      </c>
      <c r="J31" s="54"/>
      <c r="K31" s="423"/>
      <c r="L31" s="97" t="s">
        <v>162</v>
      </c>
      <c r="M31" s="97" t="s">
        <v>163</v>
      </c>
      <c r="N31" s="54"/>
      <c r="O31" s="54"/>
      <c r="P31" s="54"/>
      <c r="Q31" s="54"/>
      <c r="R31" s="54"/>
      <c r="S31" s="54"/>
      <c r="T31" s="54"/>
      <c r="U31" s="54"/>
      <c r="V31" s="54"/>
      <c r="W31" s="54"/>
      <c r="X31" s="54"/>
      <c r="Y31" s="54"/>
      <c r="Z31" s="54"/>
    </row>
    <row r="32" spans="1:26" ht="26.25" customHeight="1">
      <c r="A32" s="422"/>
      <c r="B32" s="422"/>
      <c r="C32" s="422"/>
      <c r="D32" s="469" t="s">
        <v>164</v>
      </c>
      <c r="E32" s="84" t="s">
        <v>165</v>
      </c>
      <c r="F32" s="86" t="s">
        <v>152</v>
      </c>
      <c r="G32" s="89">
        <f t="shared" ref="G32:G36" si="2">COUNTIF(F32,F32)*I32</f>
        <v>15</v>
      </c>
      <c r="H32" s="89"/>
      <c r="I32" s="101">
        <v>15</v>
      </c>
      <c r="J32" s="54"/>
      <c r="K32" s="103" t="s">
        <v>167</v>
      </c>
      <c r="L32" s="101">
        <v>0</v>
      </c>
      <c r="M32" s="101">
        <v>0</v>
      </c>
      <c r="N32" s="54"/>
      <c r="O32" s="54"/>
      <c r="P32" s="54"/>
      <c r="Q32" s="54"/>
      <c r="R32" s="54"/>
      <c r="S32" s="54"/>
      <c r="T32" s="54"/>
      <c r="U32" s="54"/>
      <c r="V32" s="54"/>
      <c r="W32" s="54"/>
      <c r="X32" s="54"/>
      <c r="Y32" s="54"/>
      <c r="Z32" s="54"/>
    </row>
    <row r="33" spans="1:26" ht="12" customHeight="1">
      <c r="A33" s="422"/>
      <c r="B33" s="422"/>
      <c r="C33" s="422"/>
      <c r="D33" s="422"/>
      <c r="E33" s="84" t="s">
        <v>169</v>
      </c>
      <c r="F33" s="86" t="s">
        <v>152</v>
      </c>
      <c r="G33" s="89">
        <f t="shared" si="2"/>
        <v>15</v>
      </c>
      <c r="H33" s="89"/>
      <c r="I33" s="101">
        <v>15</v>
      </c>
      <c r="J33" s="54"/>
      <c r="K33" s="103" t="s">
        <v>170</v>
      </c>
      <c r="L33" s="101">
        <v>1</v>
      </c>
      <c r="M33" s="101">
        <v>1</v>
      </c>
      <c r="N33" s="54"/>
      <c r="O33" s="54"/>
      <c r="P33" s="54"/>
      <c r="Q33" s="54"/>
      <c r="R33" s="54"/>
      <c r="S33" s="54"/>
      <c r="T33" s="54"/>
      <c r="U33" s="54"/>
      <c r="V33" s="54"/>
      <c r="W33" s="54"/>
      <c r="X33" s="54"/>
      <c r="Y33" s="54"/>
      <c r="Z33" s="54"/>
    </row>
    <row r="34" spans="1:26" ht="12" customHeight="1">
      <c r="A34" s="422"/>
      <c r="B34" s="422"/>
      <c r="C34" s="422"/>
      <c r="D34" s="423"/>
      <c r="E34" s="84" t="s">
        <v>171</v>
      </c>
      <c r="F34" s="86" t="s">
        <v>152</v>
      </c>
      <c r="G34" s="89">
        <f t="shared" si="2"/>
        <v>30</v>
      </c>
      <c r="H34" s="89"/>
      <c r="I34" s="101">
        <v>30</v>
      </c>
      <c r="J34" s="54"/>
      <c r="K34" s="103" t="s">
        <v>173</v>
      </c>
      <c r="L34" s="101">
        <v>2</v>
      </c>
      <c r="M34" s="101">
        <v>2</v>
      </c>
      <c r="N34" s="54"/>
      <c r="O34" s="54"/>
      <c r="P34" s="54"/>
      <c r="Q34" s="54"/>
      <c r="R34" s="54"/>
      <c r="S34" s="54"/>
      <c r="T34" s="54"/>
      <c r="U34" s="54"/>
      <c r="V34" s="54"/>
      <c r="W34" s="54"/>
      <c r="X34" s="54"/>
      <c r="Y34" s="54"/>
      <c r="Z34" s="54"/>
    </row>
    <row r="35" spans="1:26" ht="12" customHeight="1">
      <c r="A35" s="422"/>
      <c r="B35" s="422"/>
      <c r="C35" s="422"/>
      <c r="D35" s="469" t="s">
        <v>174</v>
      </c>
      <c r="E35" s="84" t="s">
        <v>175</v>
      </c>
      <c r="F35" s="86" t="s">
        <v>152</v>
      </c>
      <c r="G35" s="89">
        <f t="shared" si="2"/>
        <v>15</v>
      </c>
      <c r="H35" s="89"/>
      <c r="I35" s="101">
        <v>15</v>
      </c>
      <c r="J35" s="54"/>
      <c r="K35" s="54"/>
      <c r="L35" s="54"/>
      <c r="M35" s="54"/>
      <c r="N35" s="54"/>
      <c r="O35" s="54"/>
      <c r="P35" s="54"/>
      <c r="Q35" s="54"/>
      <c r="R35" s="54"/>
      <c r="S35" s="54"/>
      <c r="T35" s="54"/>
      <c r="U35" s="54"/>
      <c r="V35" s="54"/>
      <c r="W35" s="54"/>
      <c r="X35" s="54"/>
      <c r="Y35" s="54"/>
      <c r="Z35" s="54"/>
    </row>
    <row r="36" spans="1:26" ht="12" customHeight="1">
      <c r="A36" s="423"/>
      <c r="B36" s="423"/>
      <c r="C36" s="423"/>
      <c r="D36" s="423"/>
      <c r="E36" s="84" t="s">
        <v>177</v>
      </c>
      <c r="F36" s="86" t="s">
        <v>152</v>
      </c>
      <c r="G36" s="89">
        <f t="shared" si="2"/>
        <v>25</v>
      </c>
      <c r="H36" s="89"/>
      <c r="I36" s="101">
        <v>25</v>
      </c>
      <c r="J36" s="54"/>
      <c r="K36" s="54"/>
      <c r="L36" s="54"/>
      <c r="M36" s="54"/>
      <c r="N36" s="54"/>
      <c r="O36" s="54"/>
      <c r="P36" s="54"/>
      <c r="Q36" s="54"/>
      <c r="R36" s="54"/>
      <c r="S36" s="54"/>
      <c r="T36" s="54"/>
      <c r="U36" s="54"/>
      <c r="V36" s="54"/>
      <c r="W36" s="54"/>
      <c r="X36" s="54"/>
      <c r="Y36" s="54"/>
      <c r="Z36" s="54"/>
    </row>
    <row r="37" spans="1:26" ht="12" customHeight="1">
      <c r="A37" s="54"/>
      <c r="B37" s="54"/>
      <c r="C37" s="112"/>
      <c r="D37" s="112"/>
      <c r="E37" s="116" t="s">
        <v>181</v>
      </c>
      <c r="F37" s="467">
        <f>SUM(G32:G36)</f>
        <v>100</v>
      </c>
      <c r="G37" s="381"/>
      <c r="H37" s="381"/>
      <c r="I37" s="382"/>
      <c r="J37" s="54"/>
      <c r="K37" s="54"/>
      <c r="L37" s="54"/>
      <c r="M37" s="54"/>
      <c r="N37" s="54"/>
      <c r="O37" s="54"/>
      <c r="P37" s="54"/>
      <c r="Q37" s="54"/>
      <c r="R37" s="54"/>
      <c r="S37" s="54"/>
      <c r="T37" s="54"/>
      <c r="U37" s="54"/>
      <c r="V37" s="54"/>
      <c r="W37" s="54"/>
      <c r="X37" s="54"/>
      <c r="Y37" s="54"/>
      <c r="Z37" s="54"/>
    </row>
    <row r="38" spans="1:26" ht="12" customHeight="1">
      <c r="A38" s="54"/>
      <c r="B38" s="54"/>
      <c r="C38" s="54"/>
      <c r="D38" s="54"/>
      <c r="E38" s="120" t="s">
        <v>184</v>
      </c>
      <c r="F38" s="124">
        <f>IF(F37&lt;=50,0,IF(AND(F37&gt;50,F37&lt;=75),1,IF(AND(F37&gt;75,F37&lt;=100),2)))</f>
        <v>2</v>
      </c>
      <c r="G38" s="124"/>
      <c r="H38" s="126" t="str">
        <f>IF(F30="x","probabilidad",IF(F31="x","impacto",0))</f>
        <v>probabilidad</v>
      </c>
      <c r="I38" s="128"/>
      <c r="J38" s="54"/>
      <c r="K38" s="54"/>
      <c r="L38" s="54"/>
      <c r="M38" s="54"/>
      <c r="N38" s="54"/>
      <c r="O38" s="54"/>
      <c r="P38" s="54"/>
      <c r="Q38" s="54"/>
      <c r="R38" s="54"/>
      <c r="S38" s="54"/>
      <c r="T38" s="54"/>
      <c r="U38" s="54"/>
      <c r="V38" s="54"/>
      <c r="W38" s="54"/>
      <c r="X38" s="54"/>
      <c r="Y38" s="54"/>
      <c r="Z38" s="54"/>
    </row>
    <row r="39" spans="1:26" ht="12"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24.75" customHeight="1">
      <c r="A40" s="468"/>
      <c r="B40" s="468"/>
      <c r="C40" s="468"/>
      <c r="D40" s="466" t="s">
        <v>135</v>
      </c>
      <c r="E40" s="466" t="s">
        <v>137</v>
      </c>
      <c r="F40" s="465" t="s">
        <v>138</v>
      </c>
      <c r="G40" s="381"/>
      <c r="H40" s="382"/>
      <c r="I40" s="466" t="s">
        <v>141</v>
      </c>
      <c r="J40" s="54"/>
      <c r="K40" s="468" t="s">
        <v>142</v>
      </c>
      <c r="L40" s="471" t="s">
        <v>143</v>
      </c>
      <c r="M40" s="407"/>
      <c r="N40" s="54"/>
      <c r="O40" s="54"/>
      <c r="P40" s="54"/>
      <c r="Q40" s="54"/>
      <c r="R40" s="54"/>
      <c r="S40" s="54"/>
      <c r="T40" s="54"/>
      <c r="U40" s="54"/>
      <c r="V40" s="54"/>
      <c r="W40" s="54"/>
      <c r="X40" s="54"/>
      <c r="Y40" s="54"/>
      <c r="Z40" s="54"/>
    </row>
    <row r="41" spans="1:26" ht="12" customHeight="1">
      <c r="A41" s="423"/>
      <c r="B41" s="423"/>
      <c r="C41" s="423"/>
      <c r="D41" s="423"/>
      <c r="E41" s="423"/>
      <c r="F41" s="78" t="s">
        <v>144</v>
      </c>
      <c r="G41" s="78"/>
      <c r="H41" s="78" t="s">
        <v>132</v>
      </c>
      <c r="I41" s="423"/>
      <c r="J41" s="54"/>
      <c r="K41" s="422"/>
      <c r="L41" s="410"/>
      <c r="M41" s="412"/>
      <c r="N41" s="54"/>
      <c r="O41" s="54"/>
      <c r="P41" s="54"/>
      <c r="Q41" s="54"/>
      <c r="R41" s="54"/>
      <c r="S41" s="54"/>
      <c r="T41" s="54"/>
      <c r="U41" s="54"/>
      <c r="V41" s="54"/>
      <c r="W41" s="54"/>
      <c r="X41" s="54"/>
      <c r="Y41" s="54"/>
      <c r="Z41" s="54"/>
    </row>
    <row r="42" spans="1:26" ht="12" customHeight="1">
      <c r="A42" s="469"/>
      <c r="B42" s="469"/>
      <c r="C42" s="470"/>
      <c r="D42" s="469" t="s">
        <v>151</v>
      </c>
      <c r="E42" s="84" t="s">
        <v>271</v>
      </c>
      <c r="F42" s="89"/>
      <c r="G42" s="89"/>
      <c r="H42" s="89"/>
      <c r="I42" s="90" t="s">
        <v>157</v>
      </c>
      <c r="J42" s="54"/>
      <c r="K42" s="422"/>
      <c r="L42" s="93" t="s">
        <v>272</v>
      </c>
      <c r="M42" s="93" t="s">
        <v>273</v>
      </c>
      <c r="N42" s="54"/>
      <c r="O42" s="54"/>
      <c r="P42" s="54"/>
      <c r="Q42" s="54"/>
      <c r="R42" s="54"/>
      <c r="S42" s="54"/>
      <c r="T42" s="54"/>
      <c r="U42" s="54"/>
      <c r="V42" s="54"/>
      <c r="W42" s="54"/>
      <c r="X42" s="54"/>
      <c r="Y42" s="54"/>
      <c r="Z42" s="54"/>
    </row>
    <row r="43" spans="1:26" ht="12" customHeight="1">
      <c r="A43" s="422"/>
      <c r="B43" s="422"/>
      <c r="C43" s="422"/>
      <c r="D43" s="423"/>
      <c r="E43" s="84" t="s">
        <v>275</v>
      </c>
      <c r="F43" s="89"/>
      <c r="G43" s="89"/>
      <c r="H43" s="89"/>
      <c r="I43" s="90" t="s">
        <v>157</v>
      </c>
      <c r="J43" s="54"/>
      <c r="K43" s="423"/>
      <c r="L43" s="97" t="s">
        <v>162</v>
      </c>
      <c r="M43" s="97" t="s">
        <v>163</v>
      </c>
      <c r="N43" s="54"/>
      <c r="O43" s="54"/>
      <c r="P43" s="54"/>
      <c r="Q43" s="54"/>
      <c r="R43" s="54"/>
      <c r="S43" s="54"/>
      <c r="T43" s="54"/>
      <c r="U43" s="54"/>
      <c r="V43" s="54"/>
      <c r="W43" s="54"/>
      <c r="X43" s="54"/>
      <c r="Y43" s="54"/>
      <c r="Z43" s="54"/>
    </row>
    <row r="44" spans="1:26" ht="26.25" customHeight="1">
      <c r="A44" s="422"/>
      <c r="B44" s="422"/>
      <c r="C44" s="422"/>
      <c r="D44" s="469" t="s">
        <v>164</v>
      </c>
      <c r="E44" s="84" t="s">
        <v>165</v>
      </c>
      <c r="F44" s="89"/>
      <c r="G44" s="89">
        <f t="shared" ref="G44:G48" si="3">COUNTIF(F44,F44)*I44</f>
        <v>0</v>
      </c>
      <c r="H44" s="89"/>
      <c r="I44" s="101">
        <v>15</v>
      </c>
      <c r="J44" s="54"/>
      <c r="K44" s="103" t="s">
        <v>167</v>
      </c>
      <c r="L44" s="101">
        <v>0</v>
      </c>
      <c r="M44" s="101">
        <v>0</v>
      </c>
      <c r="N44" s="54"/>
      <c r="O44" s="54"/>
      <c r="P44" s="54"/>
      <c r="Q44" s="54"/>
      <c r="R44" s="54"/>
      <c r="S44" s="54"/>
      <c r="T44" s="54"/>
      <c r="U44" s="54"/>
      <c r="V44" s="54"/>
      <c r="W44" s="54"/>
      <c r="X44" s="54"/>
      <c r="Y44" s="54"/>
      <c r="Z44" s="54"/>
    </row>
    <row r="45" spans="1:26" ht="12" customHeight="1">
      <c r="A45" s="422"/>
      <c r="B45" s="422"/>
      <c r="C45" s="422"/>
      <c r="D45" s="422"/>
      <c r="E45" s="84" t="s">
        <v>169</v>
      </c>
      <c r="F45" s="89"/>
      <c r="G45" s="89">
        <f t="shared" si="3"/>
        <v>0</v>
      </c>
      <c r="H45" s="89"/>
      <c r="I45" s="101">
        <v>15</v>
      </c>
      <c r="J45" s="54"/>
      <c r="K45" s="103" t="s">
        <v>170</v>
      </c>
      <c r="L45" s="101">
        <v>1</v>
      </c>
      <c r="M45" s="101">
        <v>1</v>
      </c>
      <c r="N45" s="54"/>
      <c r="O45" s="54"/>
      <c r="P45" s="54"/>
      <c r="Q45" s="54"/>
      <c r="R45" s="54"/>
      <c r="S45" s="54"/>
      <c r="T45" s="54"/>
      <c r="U45" s="54"/>
      <c r="V45" s="54"/>
      <c r="W45" s="54"/>
      <c r="X45" s="54"/>
      <c r="Y45" s="54"/>
      <c r="Z45" s="54"/>
    </row>
    <row r="46" spans="1:26" ht="12" customHeight="1">
      <c r="A46" s="422"/>
      <c r="B46" s="422"/>
      <c r="C46" s="422"/>
      <c r="D46" s="423"/>
      <c r="E46" s="84" t="s">
        <v>171</v>
      </c>
      <c r="F46" s="89"/>
      <c r="G46" s="89">
        <f t="shared" si="3"/>
        <v>0</v>
      </c>
      <c r="H46" s="89"/>
      <c r="I46" s="101">
        <v>30</v>
      </c>
      <c r="J46" s="54"/>
      <c r="K46" s="103" t="s">
        <v>173</v>
      </c>
      <c r="L46" s="101">
        <v>2</v>
      </c>
      <c r="M46" s="101">
        <v>2</v>
      </c>
      <c r="N46" s="54"/>
      <c r="O46" s="54"/>
      <c r="P46" s="54"/>
      <c r="Q46" s="54"/>
      <c r="R46" s="54"/>
      <c r="S46" s="54"/>
      <c r="T46" s="54"/>
      <c r="U46" s="54"/>
      <c r="V46" s="54"/>
      <c r="W46" s="54"/>
      <c r="X46" s="54"/>
      <c r="Y46" s="54"/>
      <c r="Z46" s="54"/>
    </row>
    <row r="47" spans="1:26" ht="12" customHeight="1">
      <c r="A47" s="422"/>
      <c r="B47" s="422"/>
      <c r="C47" s="422"/>
      <c r="D47" s="469" t="s">
        <v>174</v>
      </c>
      <c r="E47" s="84" t="s">
        <v>175</v>
      </c>
      <c r="F47" s="89"/>
      <c r="G47" s="89">
        <f t="shared" si="3"/>
        <v>0</v>
      </c>
      <c r="H47" s="89"/>
      <c r="I47" s="101">
        <v>15</v>
      </c>
      <c r="J47" s="54"/>
      <c r="K47" s="54"/>
      <c r="L47" s="54"/>
      <c r="M47" s="54"/>
      <c r="N47" s="54"/>
      <c r="O47" s="54"/>
      <c r="P47" s="54"/>
      <c r="Q47" s="54"/>
      <c r="R47" s="54"/>
      <c r="S47" s="54"/>
      <c r="T47" s="54"/>
      <c r="U47" s="54"/>
      <c r="V47" s="54"/>
      <c r="W47" s="54"/>
      <c r="X47" s="54"/>
      <c r="Y47" s="54"/>
      <c r="Z47" s="54"/>
    </row>
    <row r="48" spans="1:26" ht="12" customHeight="1">
      <c r="A48" s="423"/>
      <c r="B48" s="423"/>
      <c r="C48" s="423"/>
      <c r="D48" s="423"/>
      <c r="E48" s="84" t="s">
        <v>177</v>
      </c>
      <c r="F48" s="89"/>
      <c r="G48" s="89">
        <f t="shared" si="3"/>
        <v>0</v>
      </c>
      <c r="H48" s="89"/>
      <c r="I48" s="101">
        <v>25</v>
      </c>
      <c r="J48" s="54"/>
      <c r="K48" s="54"/>
      <c r="L48" s="54"/>
      <c r="M48" s="54"/>
      <c r="N48" s="54"/>
      <c r="O48" s="54"/>
      <c r="P48" s="54"/>
      <c r="Q48" s="54"/>
      <c r="R48" s="54"/>
      <c r="S48" s="54"/>
      <c r="T48" s="54"/>
      <c r="U48" s="54"/>
      <c r="V48" s="54"/>
      <c r="W48" s="54"/>
      <c r="X48" s="54"/>
      <c r="Y48" s="54"/>
      <c r="Z48" s="54"/>
    </row>
    <row r="49" spans="1:26" ht="12" customHeight="1">
      <c r="A49" s="54"/>
      <c r="B49" s="54"/>
      <c r="C49" s="112"/>
      <c r="D49" s="112"/>
      <c r="E49" s="116" t="s">
        <v>181</v>
      </c>
      <c r="F49" s="467">
        <f>SUM(G44:G48)</f>
        <v>0</v>
      </c>
      <c r="G49" s="381"/>
      <c r="H49" s="381"/>
      <c r="I49" s="382"/>
      <c r="J49" s="54"/>
      <c r="K49" s="54"/>
      <c r="L49" s="54"/>
      <c r="M49" s="54"/>
      <c r="N49" s="54"/>
      <c r="O49" s="54"/>
      <c r="P49" s="54"/>
      <c r="Q49" s="54"/>
      <c r="R49" s="54"/>
      <c r="S49" s="54"/>
      <c r="T49" s="54"/>
      <c r="U49" s="54"/>
      <c r="V49" s="54"/>
      <c r="W49" s="54"/>
      <c r="X49" s="54"/>
      <c r="Y49" s="54"/>
      <c r="Z49" s="54"/>
    </row>
    <row r="50" spans="1:26" ht="12" customHeight="1">
      <c r="A50" s="54"/>
      <c r="B50" s="54"/>
      <c r="C50" s="54"/>
      <c r="D50" s="54"/>
      <c r="E50" s="120" t="s">
        <v>184</v>
      </c>
      <c r="F50" s="124">
        <f>IF(F49&lt;=50,0,IF(AND(F49&gt;50,F49&lt;=75),1,IF(AND(F49&gt;75,F49&lt;=100),2)))</f>
        <v>0</v>
      </c>
      <c r="G50" s="124"/>
      <c r="H50" s="126">
        <f>IF(F42="x","probabilidad",IF(F43="x","impacto",0))</f>
        <v>0</v>
      </c>
      <c r="I50" s="128"/>
      <c r="J50" s="54"/>
      <c r="K50" s="54"/>
      <c r="L50" s="54"/>
      <c r="M50" s="54"/>
      <c r="N50" s="54"/>
      <c r="O50" s="54"/>
      <c r="P50" s="54"/>
      <c r="Q50" s="54"/>
      <c r="R50" s="54"/>
      <c r="S50" s="54"/>
      <c r="T50" s="54"/>
      <c r="U50" s="54"/>
      <c r="V50" s="54"/>
      <c r="W50" s="54"/>
      <c r="X50" s="54"/>
      <c r="Y50" s="54"/>
      <c r="Z50" s="54"/>
    </row>
    <row r="51" spans="1:26" ht="12"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24.75" customHeight="1">
      <c r="A52" s="468"/>
      <c r="B52" s="468"/>
      <c r="C52" s="468"/>
      <c r="D52" s="466" t="s">
        <v>135</v>
      </c>
      <c r="E52" s="466" t="s">
        <v>137</v>
      </c>
      <c r="F52" s="465" t="s">
        <v>138</v>
      </c>
      <c r="G52" s="381"/>
      <c r="H52" s="382"/>
      <c r="I52" s="466" t="s">
        <v>141</v>
      </c>
      <c r="J52" s="54"/>
      <c r="K52" s="468" t="s">
        <v>142</v>
      </c>
      <c r="L52" s="471" t="s">
        <v>143</v>
      </c>
      <c r="M52" s="407"/>
      <c r="N52" s="54"/>
      <c r="O52" s="54"/>
      <c r="P52" s="54"/>
      <c r="Q52" s="54"/>
      <c r="R52" s="54"/>
      <c r="S52" s="54"/>
      <c r="T52" s="54"/>
      <c r="U52" s="54"/>
      <c r="V52" s="54"/>
      <c r="W52" s="54"/>
      <c r="X52" s="54"/>
      <c r="Y52" s="54"/>
      <c r="Z52" s="54"/>
    </row>
    <row r="53" spans="1:26" ht="12" customHeight="1">
      <c r="A53" s="423"/>
      <c r="B53" s="423"/>
      <c r="C53" s="423"/>
      <c r="D53" s="423"/>
      <c r="E53" s="423"/>
      <c r="F53" s="78" t="s">
        <v>144</v>
      </c>
      <c r="G53" s="78"/>
      <c r="H53" s="78" t="s">
        <v>132</v>
      </c>
      <c r="I53" s="423"/>
      <c r="J53" s="54"/>
      <c r="K53" s="422"/>
      <c r="L53" s="410"/>
      <c r="M53" s="412"/>
      <c r="N53" s="54"/>
      <c r="O53" s="54"/>
      <c r="P53" s="54"/>
      <c r="Q53" s="54"/>
      <c r="R53" s="54"/>
      <c r="S53" s="54"/>
      <c r="T53" s="54"/>
      <c r="U53" s="54"/>
      <c r="V53" s="54"/>
      <c r="W53" s="54"/>
      <c r="X53" s="54"/>
      <c r="Y53" s="54"/>
      <c r="Z53" s="54"/>
    </row>
    <row r="54" spans="1:26" ht="12" customHeight="1">
      <c r="A54" s="472"/>
      <c r="B54" s="473"/>
      <c r="C54" s="474"/>
      <c r="D54" s="469" t="s">
        <v>151</v>
      </c>
      <c r="E54" s="84" t="s">
        <v>284</v>
      </c>
      <c r="F54" s="89"/>
      <c r="G54" s="89"/>
      <c r="H54" s="89"/>
      <c r="I54" s="90" t="s">
        <v>157</v>
      </c>
      <c r="J54" s="54"/>
      <c r="K54" s="422"/>
      <c r="L54" s="93" t="s">
        <v>286</v>
      </c>
      <c r="M54" s="93" t="s">
        <v>287</v>
      </c>
      <c r="N54" s="54"/>
      <c r="O54" s="54"/>
      <c r="P54" s="54"/>
      <c r="Q54" s="54"/>
      <c r="R54" s="54"/>
      <c r="S54" s="54"/>
      <c r="T54" s="54"/>
      <c r="U54" s="54"/>
      <c r="V54" s="54"/>
      <c r="W54" s="54"/>
      <c r="X54" s="54"/>
      <c r="Y54" s="54"/>
      <c r="Z54" s="54"/>
    </row>
    <row r="55" spans="1:26" ht="12" customHeight="1">
      <c r="A55" s="422"/>
      <c r="B55" s="422"/>
      <c r="C55" s="422"/>
      <c r="D55" s="423"/>
      <c r="E55" s="84" t="s">
        <v>288</v>
      </c>
      <c r="F55" s="89"/>
      <c r="G55" s="89"/>
      <c r="H55" s="89"/>
      <c r="I55" s="90" t="s">
        <v>157</v>
      </c>
      <c r="J55" s="54"/>
      <c r="K55" s="423"/>
      <c r="L55" s="97" t="s">
        <v>162</v>
      </c>
      <c r="M55" s="97" t="s">
        <v>163</v>
      </c>
      <c r="N55" s="54"/>
      <c r="O55" s="54"/>
      <c r="P55" s="54"/>
      <c r="Q55" s="54"/>
      <c r="R55" s="54"/>
      <c r="S55" s="54"/>
      <c r="T55" s="54"/>
      <c r="U55" s="54"/>
      <c r="V55" s="54"/>
      <c r="W55" s="54"/>
      <c r="X55" s="54"/>
      <c r="Y55" s="54"/>
      <c r="Z55" s="54"/>
    </row>
    <row r="56" spans="1:26" ht="26.25" customHeight="1">
      <c r="A56" s="422"/>
      <c r="B56" s="422"/>
      <c r="C56" s="422"/>
      <c r="D56" s="469" t="s">
        <v>164</v>
      </c>
      <c r="E56" s="84" t="s">
        <v>165</v>
      </c>
      <c r="F56" s="89"/>
      <c r="G56" s="89">
        <f t="shared" ref="G56:G60" si="4">COUNTIF(F56,F56)*I56</f>
        <v>0</v>
      </c>
      <c r="H56" s="89"/>
      <c r="I56" s="101">
        <v>15</v>
      </c>
      <c r="J56" s="54"/>
      <c r="K56" s="103" t="s">
        <v>167</v>
      </c>
      <c r="L56" s="101">
        <v>0</v>
      </c>
      <c r="M56" s="101">
        <v>0</v>
      </c>
      <c r="N56" s="54"/>
      <c r="O56" s="54"/>
      <c r="P56" s="54"/>
      <c r="Q56" s="54"/>
      <c r="R56" s="54"/>
      <c r="S56" s="54"/>
      <c r="T56" s="54"/>
      <c r="U56" s="54"/>
      <c r="V56" s="54"/>
      <c r="W56" s="54"/>
      <c r="X56" s="54"/>
      <c r="Y56" s="54"/>
      <c r="Z56" s="54"/>
    </row>
    <row r="57" spans="1:26" ht="12" customHeight="1">
      <c r="A57" s="422"/>
      <c r="B57" s="422"/>
      <c r="C57" s="422"/>
      <c r="D57" s="422"/>
      <c r="E57" s="84" t="s">
        <v>169</v>
      </c>
      <c r="F57" s="89"/>
      <c r="G57" s="89">
        <f t="shared" si="4"/>
        <v>0</v>
      </c>
      <c r="H57" s="89"/>
      <c r="I57" s="101">
        <v>15</v>
      </c>
      <c r="J57" s="54"/>
      <c r="K57" s="103" t="s">
        <v>170</v>
      </c>
      <c r="L57" s="101">
        <v>1</v>
      </c>
      <c r="M57" s="101">
        <v>1</v>
      </c>
      <c r="N57" s="54"/>
      <c r="O57" s="54"/>
      <c r="P57" s="54"/>
      <c r="Q57" s="54"/>
      <c r="R57" s="54"/>
      <c r="S57" s="54"/>
      <c r="T57" s="54"/>
      <c r="U57" s="54"/>
      <c r="V57" s="54"/>
      <c r="W57" s="54"/>
      <c r="X57" s="54"/>
      <c r="Y57" s="54"/>
      <c r="Z57" s="54"/>
    </row>
    <row r="58" spans="1:26" ht="12" customHeight="1">
      <c r="A58" s="422"/>
      <c r="B58" s="422"/>
      <c r="C58" s="422"/>
      <c r="D58" s="423"/>
      <c r="E58" s="84" t="s">
        <v>171</v>
      </c>
      <c r="F58" s="89"/>
      <c r="G58" s="89">
        <f t="shared" si="4"/>
        <v>0</v>
      </c>
      <c r="H58" s="89"/>
      <c r="I58" s="101">
        <v>30</v>
      </c>
      <c r="J58" s="54"/>
      <c r="K58" s="103" t="s">
        <v>173</v>
      </c>
      <c r="L58" s="101">
        <v>2</v>
      </c>
      <c r="M58" s="101">
        <v>2</v>
      </c>
      <c r="N58" s="54"/>
      <c r="O58" s="54"/>
      <c r="P58" s="54"/>
      <c r="Q58" s="54"/>
      <c r="R58" s="54"/>
      <c r="S58" s="54"/>
      <c r="T58" s="54"/>
      <c r="U58" s="54"/>
      <c r="V58" s="54"/>
      <c r="W58" s="54"/>
      <c r="X58" s="54"/>
      <c r="Y58" s="54"/>
      <c r="Z58" s="54"/>
    </row>
    <row r="59" spans="1:26" ht="12" customHeight="1">
      <c r="A59" s="422"/>
      <c r="B59" s="422"/>
      <c r="C59" s="422"/>
      <c r="D59" s="469" t="s">
        <v>174</v>
      </c>
      <c r="E59" s="84" t="s">
        <v>175</v>
      </c>
      <c r="F59" s="89"/>
      <c r="G59" s="89">
        <f t="shared" si="4"/>
        <v>0</v>
      </c>
      <c r="H59" s="89"/>
      <c r="I59" s="101">
        <v>15</v>
      </c>
      <c r="J59" s="54"/>
      <c r="K59" s="54"/>
      <c r="L59" s="54"/>
      <c r="M59" s="54"/>
      <c r="N59" s="54"/>
      <c r="O59" s="54"/>
      <c r="P59" s="54"/>
      <c r="Q59" s="54"/>
      <c r="R59" s="54"/>
      <c r="S59" s="54"/>
      <c r="T59" s="54"/>
      <c r="U59" s="54"/>
      <c r="V59" s="54"/>
      <c r="W59" s="54"/>
      <c r="X59" s="54"/>
      <c r="Y59" s="54"/>
      <c r="Z59" s="54"/>
    </row>
    <row r="60" spans="1:26" ht="12" customHeight="1">
      <c r="A60" s="422"/>
      <c r="B60" s="422"/>
      <c r="C60" s="422"/>
      <c r="D60" s="423"/>
      <c r="E60" s="84" t="s">
        <v>177</v>
      </c>
      <c r="F60" s="89"/>
      <c r="G60" s="89">
        <f t="shared" si="4"/>
        <v>0</v>
      </c>
      <c r="H60" s="89"/>
      <c r="I60" s="101">
        <v>25</v>
      </c>
      <c r="J60" s="54"/>
      <c r="K60" s="54"/>
      <c r="L60" s="54"/>
      <c r="M60" s="54"/>
      <c r="N60" s="54"/>
      <c r="O60" s="54"/>
      <c r="P60" s="54"/>
      <c r="Q60" s="54"/>
      <c r="R60" s="54"/>
      <c r="S60" s="54"/>
      <c r="T60" s="54"/>
      <c r="U60" s="54"/>
      <c r="V60" s="54"/>
      <c r="W60" s="54"/>
      <c r="X60" s="54"/>
      <c r="Y60" s="54"/>
      <c r="Z60" s="54"/>
    </row>
    <row r="61" spans="1:26" ht="12" customHeight="1">
      <c r="A61" s="422"/>
      <c r="B61" s="422"/>
      <c r="C61" s="422"/>
      <c r="D61" s="112"/>
      <c r="E61" s="116" t="s">
        <v>181</v>
      </c>
      <c r="F61" s="467">
        <f>SUM(G56:G60)</f>
        <v>0</v>
      </c>
      <c r="G61" s="381"/>
      <c r="H61" s="381"/>
      <c r="I61" s="382"/>
      <c r="J61" s="54"/>
      <c r="K61" s="54"/>
      <c r="L61" s="54"/>
      <c r="M61" s="54"/>
      <c r="N61" s="54"/>
      <c r="O61" s="54"/>
      <c r="P61" s="54"/>
      <c r="Q61" s="54"/>
      <c r="R61" s="54"/>
      <c r="S61" s="54"/>
      <c r="T61" s="54"/>
      <c r="U61" s="54"/>
      <c r="V61" s="54"/>
      <c r="W61" s="54"/>
      <c r="X61" s="54"/>
      <c r="Y61" s="54"/>
      <c r="Z61" s="54"/>
    </row>
    <row r="62" spans="1:26" ht="12" customHeight="1">
      <c r="A62" s="422"/>
      <c r="B62" s="422"/>
      <c r="C62" s="422"/>
      <c r="D62" s="54"/>
      <c r="E62" s="120" t="s">
        <v>184</v>
      </c>
      <c r="F62" s="124">
        <f>IF(F61&lt;=50,0,IF(AND(F61&gt;50,F61&lt;=75),1,IF(AND(F61&gt;75,F61&lt;=100),2)))</f>
        <v>0</v>
      </c>
      <c r="G62" s="124"/>
      <c r="H62" s="126">
        <f>IF(F54="x","probabilidad",IF(F55="x","impacto",0))</f>
        <v>0</v>
      </c>
      <c r="I62" s="128"/>
      <c r="J62" s="54"/>
      <c r="K62" s="54"/>
      <c r="L62" s="54"/>
      <c r="M62" s="54"/>
      <c r="N62" s="54"/>
      <c r="O62" s="54"/>
      <c r="P62" s="54"/>
      <c r="Q62" s="54"/>
      <c r="R62" s="54"/>
      <c r="S62" s="54"/>
      <c r="T62" s="54"/>
      <c r="U62" s="54"/>
      <c r="V62" s="54"/>
      <c r="W62" s="54"/>
      <c r="X62" s="54"/>
      <c r="Y62" s="54"/>
      <c r="Z62" s="54"/>
    </row>
    <row r="63" spans="1:26" ht="12" customHeight="1">
      <c r="A63" s="422"/>
      <c r="B63" s="422"/>
      <c r="C63" s="422"/>
      <c r="D63" s="54"/>
      <c r="E63" s="54"/>
      <c r="F63" s="54"/>
      <c r="G63" s="54"/>
      <c r="H63" s="54"/>
      <c r="I63" s="54"/>
      <c r="J63" s="54"/>
      <c r="K63" s="54"/>
      <c r="L63" s="54"/>
      <c r="M63" s="54"/>
      <c r="N63" s="54"/>
      <c r="O63" s="54"/>
      <c r="P63" s="54"/>
      <c r="Q63" s="54"/>
      <c r="R63" s="54"/>
      <c r="S63" s="54"/>
      <c r="T63" s="54"/>
      <c r="U63" s="54"/>
      <c r="V63" s="54"/>
      <c r="W63" s="54"/>
      <c r="X63" s="54"/>
      <c r="Y63" s="54"/>
      <c r="Z63" s="54"/>
    </row>
    <row r="64" spans="1:26" ht="24.75" customHeight="1">
      <c r="A64" s="422"/>
      <c r="B64" s="422"/>
      <c r="C64" s="422"/>
      <c r="D64" s="466" t="s">
        <v>135</v>
      </c>
      <c r="E64" s="466" t="s">
        <v>137</v>
      </c>
      <c r="F64" s="465" t="s">
        <v>138</v>
      </c>
      <c r="G64" s="381"/>
      <c r="H64" s="382"/>
      <c r="I64" s="466" t="s">
        <v>141</v>
      </c>
      <c r="J64" s="54"/>
      <c r="K64" s="468" t="s">
        <v>142</v>
      </c>
      <c r="L64" s="471" t="s">
        <v>143</v>
      </c>
      <c r="M64" s="407"/>
      <c r="N64" s="54"/>
      <c r="O64" s="54"/>
      <c r="P64" s="54"/>
      <c r="Q64" s="54"/>
      <c r="R64" s="54"/>
      <c r="S64" s="54"/>
      <c r="T64" s="54"/>
      <c r="U64" s="54"/>
      <c r="V64" s="54"/>
      <c r="W64" s="54"/>
      <c r="X64" s="54"/>
      <c r="Y64" s="54"/>
      <c r="Z64" s="54"/>
    </row>
    <row r="65" spans="1:26" ht="12" customHeight="1">
      <c r="A65" s="422"/>
      <c r="B65" s="422"/>
      <c r="C65" s="422"/>
      <c r="D65" s="423"/>
      <c r="E65" s="423"/>
      <c r="F65" s="78" t="s">
        <v>144</v>
      </c>
      <c r="G65" s="78"/>
      <c r="H65" s="78" t="s">
        <v>132</v>
      </c>
      <c r="I65" s="423"/>
      <c r="J65" s="54"/>
      <c r="K65" s="422"/>
      <c r="L65" s="410"/>
      <c r="M65" s="412"/>
      <c r="N65" s="54"/>
      <c r="O65" s="54"/>
      <c r="P65" s="54"/>
      <c r="Q65" s="54"/>
      <c r="R65" s="54"/>
      <c r="S65" s="54"/>
      <c r="T65" s="54"/>
      <c r="U65" s="54"/>
      <c r="V65" s="54"/>
      <c r="W65" s="54"/>
      <c r="X65" s="54"/>
      <c r="Y65" s="54"/>
      <c r="Z65" s="54"/>
    </row>
    <row r="66" spans="1:26" ht="12" customHeight="1">
      <c r="A66" s="422"/>
      <c r="B66" s="422"/>
      <c r="C66" s="422"/>
      <c r="D66" s="469" t="s">
        <v>151</v>
      </c>
      <c r="E66" s="84" t="s">
        <v>293</v>
      </c>
      <c r="F66" s="89"/>
      <c r="G66" s="89"/>
      <c r="H66" s="89"/>
      <c r="I66" s="90" t="s">
        <v>157</v>
      </c>
      <c r="J66" s="54"/>
      <c r="K66" s="422"/>
      <c r="L66" s="93" t="s">
        <v>294</v>
      </c>
      <c r="M66" s="93" t="s">
        <v>295</v>
      </c>
      <c r="N66" s="54"/>
      <c r="O66" s="54"/>
      <c r="P66" s="54"/>
      <c r="Q66" s="54"/>
      <c r="R66" s="54"/>
      <c r="S66" s="54"/>
      <c r="T66" s="54"/>
      <c r="U66" s="54"/>
      <c r="V66" s="54"/>
      <c r="W66" s="54"/>
      <c r="X66" s="54"/>
      <c r="Y66" s="54"/>
      <c r="Z66" s="54"/>
    </row>
    <row r="67" spans="1:26" ht="12" customHeight="1">
      <c r="A67" s="422"/>
      <c r="B67" s="422"/>
      <c r="C67" s="422"/>
      <c r="D67" s="423"/>
      <c r="E67" s="84" t="s">
        <v>296</v>
      </c>
      <c r="F67" s="89"/>
      <c r="G67" s="89"/>
      <c r="H67" s="89"/>
      <c r="I67" s="90" t="s">
        <v>157</v>
      </c>
      <c r="J67" s="54"/>
      <c r="K67" s="423"/>
      <c r="L67" s="97" t="s">
        <v>162</v>
      </c>
      <c r="M67" s="97" t="s">
        <v>163</v>
      </c>
      <c r="N67" s="54"/>
      <c r="O67" s="54"/>
      <c r="P67" s="54"/>
      <c r="Q67" s="54"/>
      <c r="R67" s="54"/>
      <c r="S67" s="54"/>
      <c r="T67" s="54"/>
      <c r="U67" s="54"/>
      <c r="V67" s="54"/>
      <c r="W67" s="54"/>
      <c r="X67" s="54"/>
      <c r="Y67" s="54"/>
      <c r="Z67" s="54"/>
    </row>
    <row r="68" spans="1:26" ht="26.25" customHeight="1">
      <c r="A68" s="422"/>
      <c r="B68" s="422"/>
      <c r="C68" s="422"/>
      <c r="D68" s="469" t="s">
        <v>164</v>
      </c>
      <c r="E68" s="84" t="s">
        <v>165</v>
      </c>
      <c r="F68" s="89"/>
      <c r="G68" s="89">
        <f t="shared" ref="G68:G72" si="5">COUNTIF(F68,F68)*I68</f>
        <v>0</v>
      </c>
      <c r="H68" s="89"/>
      <c r="I68" s="101">
        <v>15</v>
      </c>
      <c r="J68" s="54"/>
      <c r="K68" s="103" t="s">
        <v>167</v>
      </c>
      <c r="L68" s="101">
        <v>0</v>
      </c>
      <c r="M68" s="101">
        <v>0</v>
      </c>
      <c r="N68" s="54"/>
      <c r="O68" s="54"/>
      <c r="P68" s="54"/>
      <c r="Q68" s="54"/>
      <c r="R68" s="54"/>
      <c r="S68" s="54"/>
      <c r="T68" s="54"/>
      <c r="U68" s="54"/>
      <c r="V68" s="54"/>
      <c r="W68" s="54"/>
      <c r="X68" s="54"/>
      <c r="Y68" s="54"/>
      <c r="Z68" s="54"/>
    </row>
    <row r="69" spans="1:26" ht="12" customHeight="1">
      <c r="A69" s="423"/>
      <c r="B69" s="423"/>
      <c r="C69" s="423"/>
      <c r="D69" s="422"/>
      <c r="E69" s="84" t="s">
        <v>169</v>
      </c>
      <c r="F69" s="89"/>
      <c r="G69" s="89">
        <f t="shared" si="5"/>
        <v>0</v>
      </c>
      <c r="H69" s="89"/>
      <c r="I69" s="101">
        <v>15</v>
      </c>
      <c r="J69" s="54"/>
      <c r="K69" s="103" t="s">
        <v>170</v>
      </c>
      <c r="L69" s="101">
        <v>1</v>
      </c>
      <c r="M69" s="101">
        <v>1</v>
      </c>
      <c r="N69" s="54"/>
      <c r="O69" s="54"/>
      <c r="P69" s="54"/>
      <c r="Q69" s="54"/>
      <c r="R69" s="54"/>
      <c r="S69" s="54"/>
      <c r="T69" s="54"/>
      <c r="U69" s="54"/>
      <c r="V69" s="54"/>
      <c r="W69" s="54"/>
      <c r="X69" s="54"/>
      <c r="Y69" s="54"/>
      <c r="Z69" s="54"/>
    </row>
    <row r="70" spans="1:26" ht="12" customHeight="1">
      <c r="A70" s="179"/>
      <c r="B70" s="179"/>
      <c r="C70" s="180"/>
      <c r="D70" s="423"/>
      <c r="E70" s="84" t="s">
        <v>171</v>
      </c>
      <c r="F70" s="89"/>
      <c r="G70" s="89">
        <f t="shared" si="5"/>
        <v>0</v>
      </c>
      <c r="H70" s="89"/>
      <c r="I70" s="101">
        <v>30</v>
      </c>
      <c r="J70" s="54"/>
      <c r="K70" s="103" t="s">
        <v>173</v>
      </c>
      <c r="L70" s="101">
        <v>2</v>
      </c>
      <c r="M70" s="101">
        <v>2</v>
      </c>
      <c r="N70" s="54"/>
      <c r="O70" s="54"/>
      <c r="P70" s="54"/>
      <c r="Q70" s="54"/>
      <c r="R70" s="54"/>
      <c r="S70" s="54"/>
      <c r="T70" s="54"/>
      <c r="U70" s="54"/>
      <c r="V70" s="54"/>
      <c r="W70" s="54"/>
      <c r="X70" s="54"/>
      <c r="Y70" s="54"/>
      <c r="Z70" s="54"/>
    </row>
    <row r="71" spans="1:26" ht="12" customHeight="1">
      <c r="A71" s="179"/>
      <c r="B71" s="179"/>
      <c r="C71" s="180"/>
      <c r="D71" s="469" t="s">
        <v>174</v>
      </c>
      <c r="E71" s="84" t="s">
        <v>175</v>
      </c>
      <c r="F71" s="89"/>
      <c r="G71" s="89">
        <f t="shared" si="5"/>
        <v>0</v>
      </c>
      <c r="H71" s="89"/>
      <c r="I71" s="101">
        <v>15</v>
      </c>
      <c r="J71" s="54"/>
      <c r="K71" s="54"/>
      <c r="L71" s="54"/>
      <c r="M71" s="54"/>
      <c r="N71" s="54"/>
      <c r="O71" s="54"/>
      <c r="P71" s="54"/>
      <c r="Q71" s="54"/>
      <c r="R71" s="54"/>
      <c r="S71" s="54"/>
      <c r="T71" s="54"/>
      <c r="U71" s="54"/>
      <c r="V71" s="54"/>
      <c r="W71" s="54"/>
      <c r="X71" s="54"/>
      <c r="Y71" s="54"/>
      <c r="Z71" s="54"/>
    </row>
    <row r="72" spans="1:26" ht="12" customHeight="1">
      <c r="A72" s="181"/>
      <c r="B72" s="181"/>
      <c r="C72" s="183"/>
      <c r="D72" s="423"/>
      <c r="E72" s="84" t="s">
        <v>177</v>
      </c>
      <c r="F72" s="89"/>
      <c r="G72" s="89">
        <f t="shared" si="5"/>
        <v>0</v>
      </c>
      <c r="H72" s="89"/>
      <c r="I72" s="101">
        <v>25</v>
      </c>
      <c r="J72" s="54"/>
      <c r="K72" s="54"/>
      <c r="L72" s="54"/>
      <c r="M72" s="54"/>
      <c r="N72" s="54"/>
      <c r="O72" s="54"/>
      <c r="P72" s="54"/>
      <c r="Q72" s="54"/>
      <c r="R72" s="54"/>
      <c r="S72" s="54"/>
      <c r="T72" s="54"/>
      <c r="U72" s="54"/>
      <c r="V72" s="54"/>
      <c r="W72" s="54"/>
      <c r="X72" s="54"/>
      <c r="Y72" s="54"/>
      <c r="Z72" s="54"/>
    </row>
    <row r="73" spans="1:26" ht="12" customHeight="1">
      <c r="A73" s="54"/>
      <c r="B73" s="54"/>
      <c r="C73" s="112"/>
      <c r="D73" s="112"/>
      <c r="E73" s="116" t="s">
        <v>181</v>
      </c>
      <c r="F73" s="467">
        <f>SUM(G68:G72)</f>
        <v>0</v>
      </c>
      <c r="G73" s="381"/>
      <c r="H73" s="381"/>
      <c r="I73" s="382"/>
      <c r="J73" s="54"/>
      <c r="K73" s="54"/>
      <c r="L73" s="54"/>
      <c r="M73" s="54"/>
      <c r="N73" s="54"/>
      <c r="O73" s="54"/>
      <c r="P73" s="54"/>
      <c r="Q73" s="54"/>
      <c r="R73" s="54"/>
      <c r="S73" s="54"/>
      <c r="T73" s="54"/>
      <c r="U73" s="54"/>
      <c r="V73" s="54"/>
      <c r="W73" s="54"/>
      <c r="X73" s="54"/>
      <c r="Y73" s="54"/>
      <c r="Z73" s="54"/>
    </row>
    <row r="74" spans="1:26" ht="12" customHeight="1">
      <c r="A74" s="54"/>
      <c r="B74" s="54"/>
      <c r="C74" s="54"/>
      <c r="D74" s="54"/>
      <c r="E74" s="120" t="s">
        <v>184</v>
      </c>
      <c r="F74" s="124">
        <f>IF(F73&lt;=50,0,IF(AND(F73&gt;50,F73&lt;=75),1,IF(AND(F73&gt;75,F73&lt;=100),2)))</f>
        <v>0</v>
      </c>
      <c r="G74" s="124"/>
      <c r="H74" s="126">
        <f>IF(F66="x","probabilidad",IF(F67="x","impacto",0))</f>
        <v>0</v>
      </c>
      <c r="I74" s="128"/>
      <c r="J74" s="54"/>
      <c r="K74" s="54"/>
      <c r="L74" s="54"/>
      <c r="M74" s="54"/>
      <c r="N74" s="54"/>
      <c r="O74" s="54"/>
      <c r="P74" s="54"/>
      <c r="Q74" s="54"/>
      <c r="R74" s="54"/>
      <c r="S74" s="54"/>
      <c r="T74" s="54"/>
      <c r="U74" s="54"/>
      <c r="V74" s="54"/>
      <c r="W74" s="54"/>
      <c r="X74" s="54"/>
      <c r="Y74" s="54"/>
      <c r="Z74" s="54"/>
    </row>
    <row r="75" spans="1:26" ht="12"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24.75" customHeight="1">
      <c r="A76" s="468" t="s">
        <v>98</v>
      </c>
      <c r="B76" s="468" t="s">
        <v>133</v>
      </c>
      <c r="C76" s="468" t="s">
        <v>134</v>
      </c>
      <c r="D76" s="466" t="s">
        <v>135</v>
      </c>
      <c r="E76" s="466" t="s">
        <v>137</v>
      </c>
      <c r="F76" s="465" t="s">
        <v>138</v>
      </c>
      <c r="G76" s="381"/>
      <c r="H76" s="382"/>
      <c r="I76" s="466" t="s">
        <v>141</v>
      </c>
      <c r="J76" s="54"/>
      <c r="K76" s="468" t="s">
        <v>142</v>
      </c>
      <c r="L76" s="471" t="s">
        <v>143</v>
      </c>
      <c r="M76" s="407"/>
      <c r="N76" s="54"/>
      <c r="O76" s="54"/>
      <c r="P76" s="54"/>
      <c r="Q76" s="54"/>
      <c r="R76" s="54"/>
      <c r="S76" s="54"/>
      <c r="T76" s="54"/>
      <c r="U76" s="54"/>
      <c r="V76" s="54"/>
      <c r="W76" s="54"/>
      <c r="X76" s="54"/>
      <c r="Y76" s="54"/>
      <c r="Z76" s="54"/>
    </row>
    <row r="77" spans="1:26" ht="12" customHeight="1">
      <c r="A77" s="423"/>
      <c r="B77" s="423"/>
      <c r="C77" s="423"/>
      <c r="D77" s="423"/>
      <c r="E77" s="423"/>
      <c r="F77" s="78" t="s">
        <v>144</v>
      </c>
      <c r="G77" s="78"/>
      <c r="H77" s="78" t="s">
        <v>132</v>
      </c>
      <c r="I77" s="423"/>
      <c r="J77" s="54"/>
      <c r="K77" s="422"/>
      <c r="L77" s="410"/>
      <c r="M77" s="412"/>
      <c r="N77" s="54"/>
      <c r="O77" s="54"/>
      <c r="P77" s="54"/>
      <c r="Q77" s="54"/>
      <c r="R77" s="54"/>
      <c r="S77" s="54"/>
      <c r="T77" s="54"/>
      <c r="U77" s="54"/>
      <c r="V77" s="54"/>
      <c r="W77" s="54"/>
      <c r="X77" s="54"/>
      <c r="Y77" s="54"/>
      <c r="Z77" s="54"/>
    </row>
    <row r="78" spans="1:26" ht="12" customHeight="1">
      <c r="A78" s="469" t="e">
        <f>'MATRIZ DE RIESGOS'!#REF!</f>
        <v>#REF!</v>
      </c>
      <c r="B78" s="469" t="e">
        <f>'MATRIZ DE RIESGOS'!#REF!</f>
        <v>#REF!</v>
      </c>
      <c r="C78" s="470" t="s">
        <v>313</v>
      </c>
      <c r="D78" s="469" t="s">
        <v>151</v>
      </c>
      <c r="E78" s="84" t="s">
        <v>314</v>
      </c>
      <c r="F78" s="89"/>
      <c r="G78" s="89"/>
      <c r="H78" s="89"/>
      <c r="I78" s="90" t="s">
        <v>157</v>
      </c>
      <c r="J78" s="54"/>
      <c r="K78" s="422"/>
      <c r="L78" s="93" t="s">
        <v>316</v>
      </c>
      <c r="M78" s="93" t="s">
        <v>317</v>
      </c>
      <c r="N78" s="54"/>
      <c r="O78" s="54"/>
      <c r="P78" s="54"/>
      <c r="Q78" s="54"/>
      <c r="R78" s="54"/>
      <c r="S78" s="54"/>
      <c r="T78" s="54"/>
      <c r="U78" s="54"/>
      <c r="V78" s="54"/>
      <c r="W78" s="54"/>
      <c r="X78" s="54"/>
      <c r="Y78" s="54"/>
      <c r="Z78" s="54"/>
    </row>
    <row r="79" spans="1:26" ht="12" customHeight="1">
      <c r="A79" s="422"/>
      <c r="B79" s="422"/>
      <c r="C79" s="422"/>
      <c r="D79" s="423"/>
      <c r="E79" s="84" t="s">
        <v>319</v>
      </c>
      <c r="F79" s="89"/>
      <c r="G79" s="89"/>
      <c r="H79" s="89"/>
      <c r="I79" s="90" t="s">
        <v>157</v>
      </c>
      <c r="J79" s="54"/>
      <c r="K79" s="423"/>
      <c r="L79" s="97" t="s">
        <v>162</v>
      </c>
      <c r="M79" s="97" t="s">
        <v>163</v>
      </c>
      <c r="N79" s="54"/>
      <c r="O79" s="54"/>
      <c r="P79" s="54"/>
      <c r="Q79" s="54"/>
      <c r="R79" s="54"/>
      <c r="S79" s="54"/>
      <c r="T79" s="54"/>
      <c r="U79" s="54"/>
      <c r="V79" s="54"/>
      <c r="W79" s="54"/>
      <c r="X79" s="54"/>
      <c r="Y79" s="54"/>
      <c r="Z79" s="54"/>
    </row>
    <row r="80" spans="1:26" ht="26.25" customHeight="1">
      <c r="A80" s="422"/>
      <c r="B80" s="422"/>
      <c r="C80" s="422"/>
      <c r="D80" s="469" t="s">
        <v>164</v>
      </c>
      <c r="E80" s="84" t="s">
        <v>165</v>
      </c>
      <c r="F80" s="89"/>
      <c r="G80" s="89">
        <f t="shared" ref="G80:G84" si="6">COUNTIF(F80,F80)*I80</f>
        <v>0</v>
      </c>
      <c r="H80" s="89"/>
      <c r="I80" s="101">
        <v>15</v>
      </c>
      <c r="J80" s="54"/>
      <c r="K80" s="103" t="s">
        <v>167</v>
      </c>
      <c r="L80" s="101">
        <v>0</v>
      </c>
      <c r="M80" s="101">
        <v>0</v>
      </c>
      <c r="N80" s="54"/>
      <c r="O80" s="54"/>
      <c r="P80" s="54"/>
      <c r="Q80" s="54"/>
      <c r="R80" s="54"/>
      <c r="S80" s="54"/>
      <c r="T80" s="54"/>
      <c r="U80" s="54"/>
      <c r="V80" s="54"/>
      <c r="W80" s="54"/>
      <c r="X80" s="54"/>
      <c r="Y80" s="54"/>
      <c r="Z80" s="54"/>
    </row>
    <row r="81" spans="1:26" ht="12" customHeight="1">
      <c r="A81" s="422"/>
      <c r="B81" s="422"/>
      <c r="C81" s="422"/>
      <c r="D81" s="422"/>
      <c r="E81" s="84" t="s">
        <v>169</v>
      </c>
      <c r="F81" s="89"/>
      <c r="G81" s="89">
        <f t="shared" si="6"/>
        <v>0</v>
      </c>
      <c r="H81" s="89"/>
      <c r="I81" s="101">
        <v>15</v>
      </c>
      <c r="J81" s="54"/>
      <c r="K81" s="103" t="s">
        <v>170</v>
      </c>
      <c r="L81" s="101">
        <v>1</v>
      </c>
      <c r="M81" s="101">
        <v>1</v>
      </c>
      <c r="N81" s="54"/>
      <c r="O81" s="54"/>
      <c r="P81" s="54"/>
      <c r="Q81" s="54"/>
      <c r="R81" s="54"/>
      <c r="S81" s="54"/>
      <c r="T81" s="54"/>
      <c r="U81" s="54"/>
      <c r="V81" s="54"/>
      <c r="W81" s="54"/>
      <c r="X81" s="54"/>
      <c r="Y81" s="54"/>
      <c r="Z81" s="54"/>
    </row>
    <row r="82" spans="1:26" ht="12" customHeight="1">
      <c r="A82" s="422"/>
      <c r="B82" s="422"/>
      <c r="C82" s="422"/>
      <c r="D82" s="423"/>
      <c r="E82" s="84" t="s">
        <v>171</v>
      </c>
      <c r="F82" s="89"/>
      <c r="G82" s="89">
        <f t="shared" si="6"/>
        <v>0</v>
      </c>
      <c r="H82" s="89"/>
      <c r="I82" s="101">
        <v>30</v>
      </c>
      <c r="J82" s="54"/>
      <c r="K82" s="103" t="s">
        <v>173</v>
      </c>
      <c r="L82" s="101">
        <v>2</v>
      </c>
      <c r="M82" s="101">
        <v>2</v>
      </c>
      <c r="N82" s="54"/>
      <c r="O82" s="54"/>
      <c r="P82" s="54"/>
      <c r="Q82" s="54"/>
      <c r="R82" s="54"/>
      <c r="S82" s="54"/>
      <c r="T82" s="54"/>
      <c r="U82" s="54"/>
      <c r="V82" s="54"/>
      <c r="W82" s="54"/>
      <c r="X82" s="54"/>
      <c r="Y82" s="54"/>
      <c r="Z82" s="54"/>
    </row>
    <row r="83" spans="1:26" ht="12" customHeight="1">
      <c r="A83" s="422"/>
      <c r="B83" s="422"/>
      <c r="C83" s="422"/>
      <c r="D83" s="469" t="s">
        <v>174</v>
      </c>
      <c r="E83" s="84" t="s">
        <v>175</v>
      </c>
      <c r="F83" s="89"/>
      <c r="G83" s="89">
        <f t="shared" si="6"/>
        <v>0</v>
      </c>
      <c r="H83" s="89"/>
      <c r="I83" s="101">
        <v>15</v>
      </c>
      <c r="J83" s="54"/>
      <c r="K83" s="54"/>
      <c r="L83" s="54"/>
      <c r="M83" s="54"/>
      <c r="N83" s="54"/>
      <c r="O83" s="54"/>
      <c r="P83" s="54"/>
      <c r="Q83" s="54"/>
      <c r="R83" s="54"/>
      <c r="S83" s="54"/>
      <c r="T83" s="54"/>
      <c r="U83" s="54"/>
      <c r="V83" s="54"/>
      <c r="W83" s="54"/>
      <c r="X83" s="54"/>
      <c r="Y83" s="54"/>
      <c r="Z83" s="54"/>
    </row>
    <row r="84" spans="1:26" ht="12" customHeight="1">
      <c r="A84" s="423"/>
      <c r="B84" s="423"/>
      <c r="C84" s="423"/>
      <c r="D84" s="423"/>
      <c r="E84" s="84" t="s">
        <v>177</v>
      </c>
      <c r="F84" s="89"/>
      <c r="G84" s="89">
        <f t="shared" si="6"/>
        <v>0</v>
      </c>
      <c r="H84" s="89"/>
      <c r="I84" s="101">
        <v>25</v>
      </c>
      <c r="J84" s="54"/>
      <c r="K84" s="54"/>
      <c r="L84" s="54"/>
      <c r="M84" s="54"/>
      <c r="N84" s="54"/>
      <c r="O84" s="54"/>
      <c r="P84" s="54"/>
      <c r="Q84" s="54"/>
      <c r="R84" s="54"/>
      <c r="S84" s="54"/>
      <c r="T84" s="54"/>
      <c r="U84" s="54"/>
      <c r="V84" s="54"/>
      <c r="W84" s="54"/>
      <c r="X84" s="54"/>
      <c r="Y84" s="54"/>
      <c r="Z84" s="54"/>
    </row>
    <row r="85" spans="1:26" ht="12" customHeight="1">
      <c r="A85" s="54"/>
      <c r="B85" s="54"/>
      <c r="C85" s="112"/>
      <c r="D85" s="112"/>
      <c r="E85" s="116" t="s">
        <v>181</v>
      </c>
      <c r="F85" s="467">
        <f>SUM(G80:G84)</f>
        <v>0</v>
      </c>
      <c r="G85" s="381"/>
      <c r="H85" s="381"/>
      <c r="I85" s="382"/>
      <c r="J85" s="54"/>
      <c r="K85" s="54"/>
      <c r="L85" s="54"/>
      <c r="M85" s="54"/>
      <c r="N85" s="54"/>
      <c r="O85" s="54"/>
      <c r="P85" s="54"/>
      <c r="Q85" s="54"/>
      <c r="R85" s="54"/>
      <c r="S85" s="54"/>
      <c r="T85" s="54"/>
      <c r="U85" s="54"/>
      <c r="V85" s="54"/>
      <c r="W85" s="54"/>
      <c r="X85" s="54"/>
      <c r="Y85" s="54"/>
      <c r="Z85" s="54"/>
    </row>
    <row r="86" spans="1:26" ht="12" customHeight="1">
      <c r="A86" s="54"/>
      <c r="B86" s="54"/>
      <c r="C86" s="54"/>
      <c r="D86" s="54"/>
      <c r="E86" s="120" t="s">
        <v>184</v>
      </c>
      <c r="F86" s="124">
        <f>IF(F85&lt;=50,0,IF(AND(F85&gt;50,F85&lt;=75),1,IF(AND(F85&gt;75,F85&lt;=100),2)))</f>
        <v>0</v>
      </c>
      <c r="G86" s="124"/>
      <c r="H86" s="126">
        <f>IF(F78="x","probabilidad",IF(F79="x","impacto",0))</f>
        <v>0</v>
      </c>
      <c r="I86" s="128"/>
      <c r="J86" s="54"/>
      <c r="K86" s="54"/>
      <c r="L86" s="54"/>
      <c r="M86" s="54"/>
      <c r="N86" s="54"/>
      <c r="O86" s="54"/>
      <c r="P86" s="54"/>
      <c r="Q86" s="54"/>
      <c r="R86" s="54"/>
      <c r="S86" s="54"/>
      <c r="T86" s="54"/>
      <c r="U86" s="54"/>
      <c r="V86" s="54"/>
      <c r="W86" s="54"/>
      <c r="X86" s="54"/>
      <c r="Y86" s="54"/>
      <c r="Z86" s="54"/>
    </row>
    <row r="87" spans="1:26" ht="12"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24.75" customHeight="1">
      <c r="A88" s="468" t="s">
        <v>98</v>
      </c>
      <c r="B88" s="468" t="s">
        <v>133</v>
      </c>
      <c r="C88" s="468" t="s">
        <v>134</v>
      </c>
      <c r="D88" s="466" t="s">
        <v>135</v>
      </c>
      <c r="E88" s="466" t="s">
        <v>137</v>
      </c>
      <c r="F88" s="465" t="s">
        <v>138</v>
      </c>
      <c r="G88" s="381"/>
      <c r="H88" s="382"/>
      <c r="I88" s="466" t="s">
        <v>141</v>
      </c>
      <c r="J88" s="54"/>
      <c r="K88" s="468" t="s">
        <v>142</v>
      </c>
      <c r="L88" s="471" t="s">
        <v>143</v>
      </c>
      <c r="M88" s="407"/>
      <c r="N88" s="54"/>
      <c r="O88" s="54"/>
      <c r="P88" s="54"/>
      <c r="Q88" s="54"/>
      <c r="R88" s="54"/>
      <c r="S88" s="54"/>
      <c r="T88" s="54"/>
      <c r="U88" s="54"/>
      <c r="V88" s="54"/>
      <c r="W88" s="54"/>
      <c r="X88" s="54"/>
      <c r="Y88" s="54"/>
      <c r="Z88" s="54"/>
    </row>
    <row r="89" spans="1:26" ht="12" customHeight="1">
      <c r="A89" s="423"/>
      <c r="B89" s="423"/>
      <c r="C89" s="423"/>
      <c r="D89" s="423"/>
      <c r="E89" s="423"/>
      <c r="F89" s="78" t="s">
        <v>144</v>
      </c>
      <c r="G89" s="78"/>
      <c r="H89" s="78" t="s">
        <v>132</v>
      </c>
      <c r="I89" s="423"/>
      <c r="J89" s="54"/>
      <c r="K89" s="422"/>
      <c r="L89" s="410"/>
      <c r="M89" s="412"/>
      <c r="N89" s="54"/>
      <c r="O89" s="54"/>
      <c r="P89" s="54"/>
      <c r="Q89" s="54"/>
      <c r="R89" s="54"/>
      <c r="S89" s="54"/>
      <c r="T89" s="54"/>
      <c r="U89" s="54"/>
      <c r="V89" s="54"/>
      <c r="W89" s="54"/>
      <c r="X89" s="54"/>
      <c r="Y89" s="54"/>
      <c r="Z89" s="54"/>
    </row>
    <row r="90" spans="1:26" ht="12" customHeight="1">
      <c r="A90" s="469" t="e">
        <f>'MATRIZ DE RIESGOS'!#REF!</f>
        <v>#REF!</v>
      </c>
      <c r="B90" s="469" t="e">
        <f>'MATRIZ DE RIESGOS'!#REF!</f>
        <v>#REF!</v>
      </c>
      <c r="C90" s="470" t="s">
        <v>313</v>
      </c>
      <c r="D90" s="469" t="s">
        <v>151</v>
      </c>
      <c r="E90" s="84" t="s">
        <v>335</v>
      </c>
      <c r="F90" s="89"/>
      <c r="G90" s="89"/>
      <c r="H90" s="89"/>
      <c r="I90" s="90" t="s">
        <v>157</v>
      </c>
      <c r="J90" s="54"/>
      <c r="K90" s="422"/>
      <c r="L90" s="93" t="s">
        <v>337</v>
      </c>
      <c r="M90" s="93" t="s">
        <v>338</v>
      </c>
      <c r="N90" s="54"/>
      <c r="O90" s="54"/>
      <c r="P90" s="54"/>
      <c r="Q90" s="54"/>
      <c r="R90" s="54"/>
      <c r="S90" s="54"/>
      <c r="T90" s="54"/>
      <c r="U90" s="54"/>
      <c r="V90" s="54"/>
      <c r="W90" s="54"/>
      <c r="X90" s="54"/>
      <c r="Y90" s="54"/>
      <c r="Z90" s="54"/>
    </row>
    <row r="91" spans="1:26" ht="12" customHeight="1">
      <c r="A91" s="422"/>
      <c r="B91" s="422"/>
      <c r="C91" s="422"/>
      <c r="D91" s="423"/>
      <c r="E91" s="84" t="s">
        <v>340</v>
      </c>
      <c r="F91" s="89"/>
      <c r="G91" s="89"/>
      <c r="H91" s="89"/>
      <c r="I91" s="90" t="s">
        <v>157</v>
      </c>
      <c r="J91" s="54"/>
      <c r="K91" s="423"/>
      <c r="L91" s="97" t="s">
        <v>162</v>
      </c>
      <c r="M91" s="97" t="s">
        <v>163</v>
      </c>
      <c r="N91" s="54"/>
      <c r="O91" s="54"/>
      <c r="P91" s="54"/>
      <c r="Q91" s="54"/>
      <c r="R91" s="54"/>
      <c r="S91" s="54"/>
      <c r="T91" s="54"/>
      <c r="U91" s="54"/>
      <c r="V91" s="54"/>
      <c r="W91" s="54"/>
      <c r="X91" s="54"/>
      <c r="Y91" s="54"/>
      <c r="Z91" s="54"/>
    </row>
    <row r="92" spans="1:26" ht="26.25" customHeight="1">
      <c r="A92" s="422"/>
      <c r="B92" s="422"/>
      <c r="C92" s="422"/>
      <c r="D92" s="469" t="s">
        <v>164</v>
      </c>
      <c r="E92" s="84" t="s">
        <v>165</v>
      </c>
      <c r="F92" s="89"/>
      <c r="G92" s="89">
        <f t="shared" ref="G92:G96" si="7">COUNTIF(F92,F92)*I92</f>
        <v>0</v>
      </c>
      <c r="H92" s="89"/>
      <c r="I92" s="101">
        <v>15</v>
      </c>
      <c r="J92" s="54"/>
      <c r="K92" s="103" t="s">
        <v>167</v>
      </c>
      <c r="L92" s="101">
        <v>0</v>
      </c>
      <c r="M92" s="101">
        <v>0</v>
      </c>
      <c r="N92" s="54"/>
      <c r="O92" s="54"/>
      <c r="P92" s="54"/>
      <c r="Q92" s="54"/>
      <c r="R92" s="54"/>
      <c r="S92" s="54"/>
      <c r="T92" s="54"/>
      <c r="U92" s="54"/>
      <c r="V92" s="54"/>
      <c r="W92" s="54"/>
      <c r="X92" s="54"/>
      <c r="Y92" s="54"/>
      <c r="Z92" s="54"/>
    </row>
    <row r="93" spans="1:26" ht="12" customHeight="1">
      <c r="A93" s="422"/>
      <c r="B93" s="422"/>
      <c r="C93" s="422"/>
      <c r="D93" s="422"/>
      <c r="E93" s="84" t="s">
        <v>169</v>
      </c>
      <c r="F93" s="89"/>
      <c r="G93" s="89">
        <f t="shared" si="7"/>
        <v>0</v>
      </c>
      <c r="H93" s="89"/>
      <c r="I93" s="101">
        <v>15</v>
      </c>
      <c r="J93" s="54"/>
      <c r="K93" s="103" t="s">
        <v>170</v>
      </c>
      <c r="L93" s="101">
        <v>1</v>
      </c>
      <c r="M93" s="101">
        <v>1</v>
      </c>
      <c r="N93" s="54"/>
      <c r="O93" s="54"/>
      <c r="P93" s="54"/>
      <c r="Q93" s="54"/>
      <c r="R93" s="54"/>
      <c r="S93" s="54"/>
      <c r="T93" s="54"/>
      <c r="U93" s="54"/>
      <c r="V93" s="54"/>
      <c r="W93" s="54"/>
      <c r="X93" s="54"/>
      <c r="Y93" s="54"/>
      <c r="Z93" s="54"/>
    </row>
    <row r="94" spans="1:26" ht="12" customHeight="1">
      <c r="A94" s="422"/>
      <c r="B94" s="422"/>
      <c r="C94" s="422"/>
      <c r="D94" s="423"/>
      <c r="E94" s="84" t="s">
        <v>171</v>
      </c>
      <c r="F94" s="89"/>
      <c r="G94" s="89">
        <f t="shared" si="7"/>
        <v>0</v>
      </c>
      <c r="H94" s="89"/>
      <c r="I94" s="101">
        <v>30</v>
      </c>
      <c r="J94" s="54"/>
      <c r="K94" s="103" t="s">
        <v>173</v>
      </c>
      <c r="L94" s="101">
        <v>2</v>
      </c>
      <c r="M94" s="101">
        <v>2</v>
      </c>
      <c r="N94" s="54"/>
      <c r="O94" s="54"/>
      <c r="P94" s="54"/>
      <c r="Q94" s="54"/>
      <c r="R94" s="54"/>
      <c r="S94" s="54"/>
      <c r="T94" s="54"/>
      <c r="U94" s="54"/>
      <c r="V94" s="54"/>
      <c r="W94" s="54"/>
      <c r="X94" s="54"/>
      <c r="Y94" s="54"/>
      <c r="Z94" s="54"/>
    </row>
    <row r="95" spans="1:26" ht="12" customHeight="1">
      <c r="A95" s="422"/>
      <c r="B95" s="422"/>
      <c r="C95" s="422"/>
      <c r="D95" s="469" t="s">
        <v>174</v>
      </c>
      <c r="E95" s="84" t="s">
        <v>175</v>
      </c>
      <c r="F95" s="89"/>
      <c r="G95" s="89">
        <f t="shared" si="7"/>
        <v>0</v>
      </c>
      <c r="H95" s="89"/>
      <c r="I95" s="101">
        <v>15</v>
      </c>
      <c r="J95" s="54"/>
      <c r="K95" s="54"/>
      <c r="L95" s="54"/>
      <c r="M95" s="54"/>
      <c r="N95" s="54"/>
      <c r="O95" s="54"/>
      <c r="P95" s="54"/>
      <c r="Q95" s="54"/>
      <c r="R95" s="54"/>
      <c r="S95" s="54"/>
      <c r="T95" s="54"/>
      <c r="U95" s="54"/>
      <c r="V95" s="54"/>
      <c r="W95" s="54"/>
      <c r="X95" s="54"/>
      <c r="Y95" s="54"/>
      <c r="Z95" s="54"/>
    </row>
    <row r="96" spans="1:26" ht="12" customHeight="1">
      <c r="A96" s="423"/>
      <c r="B96" s="423"/>
      <c r="C96" s="423"/>
      <c r="D96" s="423"/>
      <c r="E96" s="84" t="s">
        <v>177</v>
      </c>
      <c r="F96" s="89"/>
      <c r="G96" s="89">
        <f t="shared" si="7"/>
        <v>0</v>
      </c>
      <c r="H96" s="89"/>
      <c r="I96" s="101">
        <v>25</v>
      </c>
      <c r="J96" s="54"/>
      <c r="K96" s="54"/>
      <c r="L96" s="54"/>
      <c r="M96" s="54"/>
      <c r="N96" s="54"/>
      <c r="O96" s="54"/>
      <c r="P96" s="54"/>
      <c r="Q96" s="54"/>
      <c r="R96" s="54"/>
      <c r="S96" s="54"/>
      <c r="T96" s="54"/>
      <c r="U96" s="54"/>
      <c r="V96" s="54"/>
      <c r="W96" s="54"/>
      <c r="X96" s="54"/>
      <c r="Y96" s="54"/>
      <c r="Z96" s="54"/>
    </row>
    <row r="97" spans="1:26" ht="12" customHeight="1">
      <c r="A97" s="54"/>
      <c r="B97" s="54"/>
      <c r="C97" s="112"/>
      <c r="D97" s="112"/>
      <c r="E97" s="116" t="s">
        <v>181</v>
      </c>
      <c r="F97" s="467">
        <f>SUM(G92:G96)</f>
        <v>0</v>
      </c>
      <c r="G97" s="381"/>
      <c r="H97" s="381"/>
      <c r="I97" s="382"/>
      <c r="J97" s="54"/>
      <c r="K97" s="54"/>
      <c r="L97" s="54"/>
      <c r="M97" s="54"/>
      <c r="N97" s="54"/>
      <c r="O97" s="54"/>
      <c r="P97" s="54"/>
      <c r="Q97" s="54"/>
      <c r="R97" s="54"/>
      <c r="S97" s="54"/>
      <c r="T97" s="54"/>
      <c r="U97" s="54"/>
      <c r="V97" s="54"/>
      <c r="W97" s="54"/>
      <c r="X97" s="54"/>
      <c r="Y97" s="54"/>
      <c r="Z97" s="54"/>
    </row>
    <row r="98" spans="1:26" ht="12" customHeight="1">
      <c r="A98" s="54"/>
      <c r="B98" s="54"/>
      <c r="C98" s="54"/>
      <c r="D98" s="54"/>
      <c r="E98" s="120" t="s">
        <v>184</v>
      </c>
      <c r="F98" s="124">
        <f>IF(F97&lt;=50,0,IF(AND(F97&gt;50,F97&lt;=75),1,IF(AND(F97&gt;75,F97&lt;=100),2)))</f>
        <v>0</v>
      </c>
      <c r="G98" s="124"/>
      <c r="H98" s="126">
        <f>IF(F90="x","probabilidad",IF(F91="x","impacto",0))</f>
        <v>0</v>
      </c>
      <c r="I98" s="128"/>
      <c r="J98" s="54"/>
      <c r="K98" s="54"/>
      <c r="L98" s="54"/>
      <c r="M98" s="54"/>
      <c r="N98" s="54"/>
      <c r="O98" s="54"/>
      <c r="P98" s="54"/>
      <c r="Q98" s="54"/>
      <c r="R98" s="54"/>
      <c r="S98" s="54"/>
      <c r="T98" s="54"/>
      <c r="U98" s="54"/>
      <c r="V98" s="54"/>
      <c r="W98" s="54"/>
      <c r="X98" s="54"/>
      <c r="Y98" s="54"/>
      <c r="Z98" s="54"/>
    </row>
    <row r="99" spans="1:26" ht="12"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24.75" customHeight="1">
      <c r="A100" s="468" t="s">
        <v>98</v>
      </c>
      <c r="B100" s="468" t="s">
        <v>133</v>
      </c>
      <c r="C100" s="468" t="s">
        <v>134</v>
      </c>
      <c r="D100" s="466" t="s">
        <v>135</v>
      </c>
      <c r="E100" s="466" t="s">
        <v>137</v>
      </c>
      <c r="F100" s="465" t="s">
        <v>138</v>
      </c>
      <c r="G100" s="381"/>
      <c r="H100" s="382"/>
      <c r="I100" s="466" t="s">
        <v>141</v>
      </c>
      <c r="J100" s="54"/>
      <c r="K100" s="468" t="s">
        <v>142</v>
      </c>
      <c r="L100" s="471" t="s">
        <v>143</v>
      </c>
      <c r="M100" s="407"/>
      <c r="N100" s="54"/>
      <c r="O100" s="54"/>
      <c r="P100" s="54"/>
      <c r="Q100" s="54"/>
      <c r="R100" s="54"/>
      <c r="S100" s="54"/>
      <c r="T100" s="54"/>
      <c r="U100" s="54"/>
      <c r="V100" s="54"/>
      <c r="W100" s="54"/>
      <c r="X100" s="54"/>
      <c r="Y100" s="54"/>
      <c r="Z100" s="54"/>
    </row>
    <row r="101" spans="1:26" ht="12" customHeight="1">
      <c r="A101" s="423"/>
      <c r="B101" s="423"/>
      <c r="C101" s="423"/>
      <c r="D101" s="423"/>
      <c r="E101" s="423"/>
      <c r="F101" s="78" t="s">
        <v>144</v>
      </c>
      <c r="G101" s="78"/>
      <c r="H101" s="78" t="s">
        <v>132</v>
      </c>
      <c r="I101" s="423"/>
      <c r="J101" s="54"/>
      <c r="K101" s="422"/>
      <c r="L101" s="410"/>
      <c r="M101" s="412"/>
      <c r="N101" s="54"/>
      <c r="O101" s="54"/>
      <c r="P101" s="54"/>
      <c r="Q101" s="54"/>
      <c r="R101" s="54"/>
      <c r="S101" s="54"/>
      <c r="T101" s="54"/>
      <c r="U101" s="54"/>
      <c r="V101" s="54"/>
      <c r="W101" s="54"/>
      <c r="X101" s="54"/>
      <c r="Y101" s="54"/>
      <c r="Z101" s="54"/>
    </row>
    <row r="102" spans="1:26" ht="12" customHeight="1">
      <c r="A102" s="469" t="e">
        <f>'MATRIZ DE RIESGOS'!#REF!</f>
        <v>#REF!</v>
      </c>
      <c r="B102" s="469" t="e">
        <f>'MATRIZ DE RIESGOS'!#REF!</f>
        <v>#REF!</v>
      </c>
      <c r="C102" s="470" t="s">
        <v>313</v>
      </c>
      <c r="D102" s="469" t="s">
        <v>151</v>
      </c>
      <c r="E102" s="84" t="s">
        <v>354</v>
      </c>
      <c r="F102" s="89"/>
      <c r="G102" s="89"/>
      <c r="H102" s="89"/>
      <c r="I102" s="90" t="s">
        <v>157</v>
      </c>
      <c r="J102" s="54"/>
      <c r="K102" s="422"/>
      <c r="L102" s="93" t="s">
        <v>355</v>
      </c>
      <c r="M102" s="93" t="s">
        <v>356</v>
      </c>
      <c r="N102" s="54"/>
      <c r="O102" s="54"/>
      <c r="P102" s="54"/>
      <c r="Q102" s="54"/>
      <c r="R102" s="54"/>
      <c r="S102" s="54"/>
      <c r="T102" s="54"/>
      <c r="U102" s="54"/>
      <c r="V102" s="54"/>
      <c r="W102" s="54"/>
      <c r="X102" s="54"/>
      <c r="Y102" s="54"/>
      <c r="Z102" s="54"/>
    </row>
    <row r="103" spans="1:26" ht="12" customHeight="1">
      <c r="A103" s="422"/>
      <c r="B103" s="422"/>
      <c r="C103" s="422"/>
      <c r="D103" s="423"/>
      <c r="E103" s="84" t="s">
        <v>358</v>
      </c>
      <c r="F103" s="89"/>
      <c r="G103" s="89"/>
      <c r="H103" s="89"/>
      <c r="I103" s="90" t="s">
        <v>157</v>
      </c>
      <c r="J103" s="54"/>
      <c r="K103" s="423"/>
      <c r="L103" s="97" t="s">
        <v>162</v>
      </c>
      <c r="M103" s="97" t="s">
        <v>163</v>
      </c>
      <c r="N103" s="54"/>
      <c r="O103" s="54"/>
      <c r="P103" s="54"/>
      <c r="Q103" s="54"/>
      <c r="R103" s="54"/>
      <c r="S103" s="54"/>
      <c r="T103" s="54"/>
      <c r="U103" s="54"/>
      <c r="V103" s="54"/>
      <c r="W103" s="54"/>
      <c r="X103" s="54"/>
      <c r="Y103" s="54"/>
      <c r="Z103" s="54"/>
    </row>
    <row r="104" spans="1:26" ht="26.25" customHeight="1">
      <c r="A104" s="422"/>
      <c r="B104" s="422"/>
      <c r="C104" s="422"/>
      <c r="D104" s="469" t="s">
        <v>164</v>
      </c>
      <c r="E104" s="84" t="s">
        <v>165</v>
      </c>
      <c r="F104" s="89"/>
      <c r="G104" s="89">
        <f t="shared" ref="G104:G108" si="8">COUNTIF(F104,F104)*I104</f>
        <v>0</v>
      </c>
      <c r="H104" s="89"/>
      <c r="I104" s="101">
        <v>15</v>
      </c>
      <c r="J104" s="54"/>
      <c r="K104" s="103" t="s">
        <v>167</v>
      </c>
      <c r="L104" s="101">
        <v>0</v>
      </c>
      <c r="M104" s="101">
        <v>0</v>
      </c>
      <c r="N104" s="54"/>
      <c r="O104" s="54"/>
      <c r="P104" s="54"/>
      <c r="Q104" s="54"/>
      <c r="R104" s="54"/>
      <c r="S104" s="54"/>
      <c r="T104" s="54"/>
      <c r="U104" s="54"/>
      <c r="V104" s="54"/>
      <c r="W104" s="54"/>
      <c r="X104" s="54"/>
      <c r="Y104" s="54"/>
      <c r="Z104" s="54"/>
    </row>
    <row r="105" spans="1:26" ht="12" customHeight="1">
      <c r="A105" s="422"/>
      <c r="B105" s="422"/>
      <c r="C105" s="422"/>
      <c r="D105" s="422"/>
      <c r="E105" s="84" t="s">
        <v>169</v>
      </c>
      <c r="F105" s="89"/>
      <c r="G105" s="89">
        <f t="shared" si="8"/>
        <v>0</v>
      </c>
      <c r="H105" s="89"/>
      <c r="I105" s="101">
        <v>15</v>
      </c>
      <c r="J105" s="54"/>
      <c r="K105" s="103" t="s">
        <v>170</v>
      </c>
      <c r="L105" s="101">
        <v>1</v>
      </c>
      <c r="M105" s="101">
        <v>1</v>
      </c>
      <c r="N105" s="54"/>
      <c r="O105" s="54"/>
      <c r="P105" s="54"/>
      <c r="Q105" s="54"/>
      <c r="R105" s="54"/>
      <c r="S105" s="54"/>
      <c r="T105" s="54"/>
      <c r="U105" s="54"/>
      <c r="V105" s="54"/>
      <c r="W105" s="54"/>
      <c r="X105" s="54"/>
      <c r="Y105" s="54"/>
      <c r="Z105" s="54"/>
    </row>
    <row r="106" spans="1:26" ht="12" customHeight="1">
      <c r="A106" s="422"/>
      <c r="B106" s="422"/>
      <c r="C106" s="422"/>
      <c r="D106" s="423"/>
      <c r="E106" s="84" t="s">
        <v>171</v>
      </c>
      <c r="F106" s="89"/>
      <c r="G106" s="89">
        <f t="shared" si="8"/>
        <v>0</v>
      </c>
      <c r="H106" s="89"/>
      <c r="I106" s="101">
        <v>30</v>
      </c>
      <c r="J106" s="54"/>
      <c r="K106" s="103" t="s">
        <v>173</v>
      </c>
      <c r="L106" s="101">
        <v>2</v>
      </c>
      <c r="M106" s="101">
        <v>2</v>
      </c>
      <c r="N106" s="54"/>
      <c r="O106" s="54"/>
      <c r="P106" s="54"/>
      <c r="Q106" s="54"/>
      <c r="R106" s="54"/>
      <c r="S106" s="54"/>
      <c r="T106" s="54"/>
      <c r="U106" s="54"/>
      <c r="V106" s="54"/>
      <c r="W106" s="54"/>
      <c r="X106" s="54"/>
      <c r="Y106" s="54"/>
      <c r="Z106" s="54"/>
    </row>
    <row r="107" spans="1:26" ht="12" customHeight="1">
      <c r="A107" s="422"/>
      <c r="B107" s="422"/>
      <c r="C107" s="422"/>
      <c r="D107" s="469" t="s">
        <v>174</v>
      </c>
      <c r="E107" s="84" t="s">
        <v>175</v>
      </c>
      <c r="F107" s="89"/>
      <c r="G107" s="89">
        <f t="shared" si="8"/>
        <v>0</v>
      </c>
      <c r="H107" s="89"/>
      <c r="I107" s="101">
        <v>15</v>
      </c>
      <c r="J107" s="54"/>
      <c r="K107" s="54"/>
      <c r="L107" s="54"/>
      <c r="M107" s="54"/>
      <c r="N107" s="54"/>
      <c r="O107" s="54"/>
      <c r="P107" s="54"/>
      <c r="Q107" s="54"/>
      <c r="R107" s="54"/>
      <c r="S107" s="54"/>
      <c r="T107" s="54"/>
      <c r="U107" s="54"/>
      <c r="V107" s="54"/>
      <c r="W107" s="54"/>
      <c r="X107" s="54"/>
      <c r="Y107" s="54"/>
      <c r="Z107" s="54"/>
    </row>
    <row r="108" spans="1:26" ht="12" customHeight="1">
      <c r="A108" s="423"/>
      <c r="B108" s="423"/>
      <c r="C108" s="423"/>
      <c r="D108" s="423"/>
      <c r="E108" s="84" t="s">
        <v>177</v>
      </c>
      <c r="F108" s="89"/>
      <c r="G108" s="89">
        <f t="shared" si="8"/>
        <v>0</v>
      </c>
      <c r="H108" s="89"/>
      <c r="I108" s="101">
        <v>25</v>
      </c>
      <c r="J108" s="54"/>
      <c r="K108" s="54"/>
      <c r="L108" s="54"/>
      <c r="M108" s="54"/>
      <c r="N108" s="54"/>
      <c r="O108" s="54"/>
      <c r="P108" s="54"/>
      <c r="Q108" s="54"/>
      <c r="R108" s="54"/>
      <c r="S108" s="54"/>
      <c r="T108" s="54"/>
      <c r="U108" s="54"/>
      <c r="V108" s="54"/>
      <c r="W108" s="54"/>
      <c r="X108" s="54"/>
      <c r="Y108" s="54"/>
      <c r="Z108" s="54"/>
    </row>
    <row r="109" spans="1:26" ht="12" customHeight="1">
      <c r="A109" s="54"/>
      <c r="B109" s="54"/>
      <c r="C109" s="112"/>
      <c r="D109" s="112"/>
      <c r="E109" s="116" t="s">
        <v>181</v>
      </c>
      <c r="F109" s="467">
        <f>SUM(G104:G108)</f>
        <v>0</v>
      </c>
      <c r="G109" s="381"/>
      <c r="H109" s="381"/>
      <c r="I109" s="382"/>
      <c r="J109" s="54"/>
      <c r="K109" s="54"/>
      <c r="L109" s="54"/>
      <c r="M109" s="54"/>
      <c r="N109" s="54"/>
      <c r="O109" s="54"/>
      <c r="P109" s="54"/>
      <c r="Q109" s="54"/>
      <c r="R109" s="54"/>
      <c r="S109" s="54"/>
      <c r="T109" s="54"/>
      <c r="U109" s="54"/>
      <c r="V109" s="54"/>
      <c r="W109" s="54"/>
      <c r="X109" s="54"/>
      <c r="Y109" s="54"/>
      <c r="Z109" s="54"/>
    </row>
    <row r="110" spans="1:26" ht="12" customHeight="1">
      <c r="A110" s="54"/>
      <c r="B110" s="54"/>
      <c r="C110" s="54"/>
      <c r="D110" s="54"/>
      <c r="E110" s="120" t="s">
        <v>184</v>
      </c>
      <c r="F110" s="124">
        <f>IF(F109&lt;=50,0,IF(AND(F109&gt;50,F109&lt;=75),1,IF(AND(F109&gt;75,F109&lt;=100),2)))</f>
        <v>0</v>
      </c>
      <c r="G110" s="124"/>
      <c r="H110" s="126">
        <f>IF(F102="x","probabilidad",IF(F103="x","impacto",0))</f>
        <v>0</v>
      </c>
      <c r="I110" s="128"/>
      <c r="J110" s="54"/>
      <c r="K110" s="54"/>
      <c r="L110" s="54"/>
      <c r="M110" s="54"/>
      <c r="N110" s="54"/>
      <c r="O110" s="54"/>
      <c r="P110" s="54"/>
      <c r="Q110" s="54"/>
      <c r="R110" s="54"/>
      <c r="S110" s="54"/>
      <c r="T110" s="54"/>
      <c r="U110" s="54"/>
      <c r="V110" s="54"/>
      <c r="W110" s="54"/>
      <c r="X110" s="54"/>
      <c r="Y110" s="54"/>
      <c r="Z110" s="54"/>
    </row>
    <row r="111" spans="1:26" ht="12"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24.75" customHeight="1">
      <c r="A112" s="468" t="s">
        <v>98</v>
      </c>
      <c r="B112" s="468" t="s">
        <v>133</v>
      </c>
      <c r="C112" s="468" t="s">
        <v>134</v>
      </c>
      <c r="D112" s="466" t="s">
        <v>135</v>
      </c>
      <c r="E112" s="466" t="s">
        <v>137</v>
      </c>
      <c r="F112" s="465" t="s">
        <v>138</v>
      </c>
      <c r="G112" s="381"/>
      <c r="H112" s="382"/>
      <c r="I112" s="466" t="s">
        <v>141</v>
      </c>
      <c r="J112" s="54"/>
      <c r="K112" s="468" t="s">
        <v>142</v>
      </c>
      <c r="L112" s="471" t="s">
        <v>143</v>
      </c>
      <c r="M112" s="407"/>
      <c r="N112" s="54"/>
      <c r="O112" s="54"/>
      <c r="P112" s="54"/>
      <c r="Q112" s="54"/>
      <c r="R112" s="54"/>
      <c r="S112" s="54"/>
      <c r="T112" s="54"/>
      <c r="U112" s="54"/>
      <c r="V112" s="54"/>
      <c r="W112" s="54"/>
      <c r="X112" s="54"/>
      <c r="Y112" s="54"/>
      <c r="Z112" s="54"/>
    </row>
    <row r="113" spans="1:26" ht="12" customHeight="1">
      <c r="A113" s="423"/>
      <c r="B113" s="423"/>
      <c r="C113" s="423"/>
      <c r="D113" s="423"/>
      <c r="E113" s="423"/>
      <c r="F113" s="78" t="s">
        <v>144</v>
      </c>
      <c r="G113" s="78"/>
      <c r="H113" s="78" t="s">
        <v>132</v>
      </c>
      <c r="I113" s="423"/>
      <c r="J113" s="54"/>
      <c r="K113" s="422"/>
      <c r="L113" s="410"/>
      <c r="M113" s="412"/>
      <c r="N113" s="54"/>
      <c r="O113" s="54"/>
      <c r="P113" s="54"/>
      <c r="Q113" s="54"/>
      <c r="R113" s="54"/>
      <c r="S113" s="54"/>
      <c r="T113" s="54"/>
      <c r="U113" s="54"/>
      <c r="V113" s="54"/>
      <c r="W113" s="54"/>
      <c r="X113" s="54"/>
      <c r="Y113" s="54"/>
      <c r="Z113" s="54"/>
    </row>
    <row r="114" spans="1:26" ht="12" customHeight="1">
      <c r="A114" s="469" t="e">
        <f>'MATRIZ DE RIESGOS'!#REF!</f>
        <v>#REF!</v>
      </c>
      <c r="B114" s="469" t="e">
        <f>'MATRIZ DE RIESGOS'!#REF!</f>
        <v>#REF!</v>
      </c>
      <c r="C114" s="470" t="s">
        <v>313</v>
      </c>
      <c r="D114" s="469" t="s">
        <v>151</v>
      </c>
      <c r="E114" s="84" t="s">
        <v>360</v>
      </c>
      <c r="F114" s="89"/>
      <c r="G114" s="89"/>
      <c r="H114" s="89"/>
      <c r="I114" s="90" t="s">
        <v>157</v>
      </c>
      <c r="J114" s="54"/>
      <c r="K114" s="422"/>
      <c r="L114" s="93" t="s">
        <v>361</v>
      </c>
      <c r="M114" s="93" t="s">
        <v>362</v>
      </c>
      <c r="N114" s="54"/>
      <c r="O114" s="54"/>
      <c r="P114" s="54"/>
      <c r="Q114" s="54"/>
      <c r="R114" s="54"/>
      <c r="S114" s="54"/>
      <c r="T114" s="54"/>
      <c r="U114" s="54"/>
      <c r="V114" s="54"/>
      <c r="W114" s="54"/>
      <c r="X114" s="54"/>
      <c r="Y114" s="54"/>
      <c r="Z114" s="54"/>
    </row>
    <row r="115" spans="1:26" ht="12" customHeight="1">
      <c r="A115" s="422"/>
      <c r="B115" s="422"/>
      <c r="C115" s="422"/>
      <c r="D115" s="423"/>
      <c r="E115" s="84" t="s">
        <v>363</v>
      </c>
      <c r="F115" s="89"/>
      <c r="G115" s="89"/>
      <c r="H115" s="89"/>
      <c r="I115" s="90" t="s">
        <v>157</v>
      </c>
      <c r="J115" s="54"/>
      <c r="K115" s="423"/>
      <c r="L115" s="97" t="s">
        <v>162</v>
      </c>
      <c r="M115" s="97" t="s">
        <v>163</v>
      </c>
      <c r="N115" s="54"/>
      <c r="O115" s="54"/>
      <c r="P115" s="54"/>
      <c r="Q115" s="54"/>
      <c r="R115" s="54"/>
      <c r="S115" s="54"/>
      <c r="T115" s="54"/>
      <c r="U115" s="54"/>
      <c r="V115" s="54"/>
      <c r="W115" s="54"/>
      <c r="X115" s="54"/>
      <c r="Y115" s="54"/>
      <c r="Z115" s="54"/>
    </row>
    <row r="116" spans="1:26" ht="26.25" customHeight="1">
      <c r="A116" s="422"/>
      <c r="B116" s="422"/>
      <c r="C116" s="422"/>
      <c r="D116" s="469" t="s">
        <v>164</v>
      </c>
      <c r="E116" s="84" t="s">
        <v>165</v>
      </c>
      <c r="F116" s="89"/>
      <c r="G116" s="89">
        <f t="shared" ref="G116:G120" si="9">COUNTIF(F116,F116)*I116</f>
        <v>0</v>
      </c>
      <c r="H116" s="89"/>
      <c r="I116" s="101">
        <v>15</v>
      </c>
      <c r="J116" s="54"/>
      <c r="K116" s="103" t="s">
        <v>167</v>
      </c>
      <c r="L116" s="101">
        <v>0</v>
      </c>
      <c r="M116" s="101">
        <v>0</v>
      </c>
      <c r="N116" s="54"/>
      <c r="O116" s="54"/>
      <c r="P116" s="54"/>
      <c r="Q116" s="54"/>
      <c r="R116" s="54"/>
      <c r="S116" s="54"/>
      <c r="T116" s="54"/>
      <c r="U116" s="54"/>
      <c r="V116" s="54"/>
      <c r="W116" s="54"/>
      <c r="X116" s="54"/>
      <c r="Y116" s="54"/>
      <c r="Z116" s="54"/>
    </row>
    <row r="117" spans="1:26" ht="12" customHeight="1">
      <c r="A117" s="422"/>
      <c r="B117" s="422"/>
      <c r="C117" s="422"/>
      <c r="D117" s="422"/>
      <c r="E117" s="84" t="s">
        <v>169</v>
      </c>
      <c r="F117" s="89"/>
      <c r="G117" s="89">
        <f t="shared" si="9"/>
        <v>0</v>
      </c>
      <c r="H117" s="89"/>
      <c r="I117" s="101">
        <v>15</v>
      </c>
      <c r="J117" s="54"/>
      <c r="K117" s="103" t="s">
        <v>170</v>
      </c>
      <c r="L117" s="101">
        <v>1</v>
      </c>
      <c r="M117" s="101">
        <v>1</v>
      </c>
      <c r="N117" s="54"/>
      <c r="O117" s="54"/>
      <c r="P117" s="54"/>
      <c r="Q117" s="54"/>
      <c r="R117" s="54"/>
      <c r="S117" s="54"/>
      <c r="T117" s="54"/>
      <c r="U117" s="54"/>
      <c r="V117" s="54"/>
      <c r="W117" s="54"/>
      <c r="X117" s="54"/>
      <c r="Y117" s="54"/>
      <c r="Z117" s="54"/>
    </row>
    <row r="118" spans="1:26" ht="12" customHeight="1">
      <c r="A118" s="422"/>
      <c r="B118" s="422"/>
      <c r="C118" s="422"/>
      <c r="D118" s="423"/>
      <c r="E118" s="84" t="s">
        <v>171</v>
      </c>
      <c r="F118" s="89"/>
      <c r="G118" s="89">
        <f t="shared" si="9"/>
        <v>0</v>
      </c>
      <c r="H118" s="89"/>
      <c r="I118" s="101">
        <v>30</v>
      </c>
      <c r="J118" s="54"/>
      <c r="K118" s="103" t="s">
        <v>173</v>
      </c>
      <c r="L118" s="101">
        <v>2</v>
      </c>
      <c r="M118" s="101">
        <v>2</v>
      </c>
      <c r="N118" s="54"/>
      <c r="O118" s="54"/>
      <c r="P118" s="54"/>
      <c r="Q118" s="54"/>
      <c r="R118" s="54"/>
      <c r="S118" s="54"/>
      <c r="T118" s="54"/>
      <c r="U118" s="54"/>
      <c r="V118" s="54"/>
      <c r="W118" s="54"/>
      <c r="X118" s="54"/>
      <c r="Y118" s="54"/>
      <c r="Z118" s="54"/>
    </row>
    <row r="119" spans="1:26" ht="12" customHeight="1">
      <c r="A119" s="422"/>
      <c r="B119" s="422"/>
      <c r="C119" s="422"/>
      <c r="D119" s="469" t="s">
        <v>174</v>
      </c>
      <c r="E119" s="84" t="s">
        <v>175</v>
      </c>
      <c r="F119" s="89"/>
      <c r="G119" s="89">
        <f t="shared" si="9"/>
        <v>0</v>
      </c>
      <c r="H119" s="89"/>
      <c r="I119" s="101">
        <v>15</v>
      </c>
      <c r="J119" s="54"/>
      <c r="K119" s="54"/>
      <c r="L119" s="54"/>
      <c r="M119" s="54"/>
      <c r="N119" s="54"/>
      <c r="O119" s="54"/>
      <c r="P119" s="54"/>
      <c r="Q119" s="54"/>
      <c r="R119" s="54"/>
      <c r="S119" s="54"/>
      <c r="T119" s="54"/>
      <c r="U119" s="54"/>
      <c r="V119" s="54"/>
      <c r="W119" s="54"/>
      <c r="X119" s="54"/>
      <c r="Y119" s="54"/>
      <c r="Z119" s="54"/>
    </row>
    <row r="120" spans="1:26" ht="12" customHeight="1">
      <c r="A120" s="423"/>
      <c r="B120" s="423"/>
      <c r="C120" s="423"/>
      <c r="D120" s="423"/>
      <c r="E120" s="84" t="s">
        <v>177</v>
      </c>
      <c r="F120" s="89"/>
      <c r="G120" s="89">
        <f t="shared" si="9"/>
        <v>0</v>
      </c>
      <c r="H120" s="89"/>
      <c r="I120" s="101">
        <v>25</v>
      </c>
      <c r="J120" s="54"/>
      <c r="K120" s="54"/>
      <c r="L120" s="54"/>
      <c r="M120" s="54"/>
      <c r="N120" s="54"/>
      <c r="O120" s="54"/>
      <c r="P120" s="54"/>
      <c r="Q120" s="54"/>
      <c r="R120" s="54"/>
      <c r="S120" s="54"/>
      <c r="T120" s="54"/>
      <c r="U120" s="54"/>
      <c r="V120" s="54"/>
      <c r="W120" s="54"/>
      <c r="X120" s="54"/>
      <c r="Y120" s="54"/>
      <c r="Z120" s="54"/>
    </row>
    <row r="121" spans="1:26" ht="12" customHeight="1">
      <c r="A121" s="54"/>
      <c r="B121" s="54"/>
      <c r="C121" s="112"/>
      <c r="D121" s="112"/>
      <c r="E121" s="116" t="s">
        <v>181</v>
      </c>
      <c r="F121" s="467">
        <f>SUM(G116:G120)</f>
        <v>0</v>
      </c>
      <c r="G121" s="381"/>
      <c r="H121" s="381"/>
      <c r="I121" s="382"/>
      <c r="J121" s="54"/>
      <c r="K121" s="54"/>
      <c r="L121" s="54"/>
      <c r="M121" s="54"/>
      <c r="N121" s="54"/>
      <c r="O121" s="54"/>
      <c r="P121" s="54"/>
      <c r="Q121" s="54"/>
      <c r="R121" s="54"/>
      <c r="S121" s="54"/>
      <c r="T121" s="54"/>
      <c r="U121" s="54"/>
      <c r="V121" s="54"/>
      <c r="W121" s="54"/>
      <c r="X121" s="54"/>
      <c r="Y121" s="54"/>
      <c r="Z121" s="54"/>
    </row>
    <row r="122" spans="1:26" ht="12" customHeight="1">
      <c r="A122" s="54"/>
      <c r="B122" s="54"/>
      <c r="C122" s="54"/>
      <c r="D122" s="54"/>
      <c r="E122" s="120" t="s">
        <v>184</v>
      </c>
      <c r="F122" s="124">
        <f>IF(F121&lt;=50,0,IF(AND(F121&gt;50,F121&lt;=75),1,IF(AND(F121&gt;75,F121&lt;=100),2)))</f>
        <v>0</v>
      </c>
      <c r="G122" s="124"/>
      <c r="H122" s="126">
        <f>IF(F114="x","probabilidad",IF(F115="x","impacto",0))</f>
        <v>0</v>
      </c>
      <c r="I122" s="128"/>
      <c r="J122" s="54"/>
      <c r="K122" s="54"/>
      <c r="L122" s="54"/>
      <c r="M122" s="54"/>
      <c r="N122" s="54"/>
      <c r="O122" s="54"/>
      <c r="P122" s="54"/>
      <c r="Q122" s="54"/>
      <c r="R122" s="54"/>
      <c r="S122" s="54"/>
      <c r="T122" s="54"/>
      <c r="U122" s="54"/>
      <c r="V122" s="54"/>
      <c r="W122" s="54"/>
      <c r="X122" s="54"/>
      <c r="Y122" s="54"/>
      <c r="Z122" s="54"/>
    </row>
    <row r="123" spans="1:26" ht="12"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24.75" customHeight="1">
      <c r="A124" s="468" t="s">
        <v>98</v>
      </c>
      <c r="B124" s="468" t="s">
        <v>133</v>
      </c>
      <c r="C124" s="468" t="s">
        <v>134</v>
      </c>
      <c r="D124" s="466" t="s">
        <v>135</v>
      </c>
      <c r="E124" s="466" t="s">
        <v>137</v>
      </c>
      <c r="F124" s="465" t="s">
        <v>138</v>
      </c>
      <c r="G124" s="381"/>
      <c r="H124" s="382"/>
      <c r="I124" s="466" t="s">
        <v>141</v>
      </c>
      <c r="J124" s="54"/>
      <c r="K124" s="468" t="s">
        <v>142</v>
      </c>
      <c r="L124" s="471" t="s">
        <v>143</v>
      </c>
      <c r="M124" s="407"/>
      <c r="N124" s="54"/>
      <c r="O124" s="54"/>
      <c r="P124" s="54"/>
      <c r="Q124" s="54"/>
      <c r="R124" s="54"/>
      <c r="S124" s="54"/>
      <c r="T124" s="54"/>
      <c r="U124" s="54"/>
      <c r="V124" s="54"/>
      <c r="W124" s="54"/>
      <c r="X124" s="54"/>
      <c r="Y124" s="54"/>
      <c r="Z124" s="54"/>
    </row>
    <row r="125" spans="1:26" ht="12" customHeight="1">
      <c r="A125" s="423"/>
      <c r="B125" s="423"/>
      <c r="C125" s="423"/>
      <c r="D125" s="423"/>
      <c r="E125" s="423"/>
      <c r="F125" s="78" t="s">
        <v>144</v>
      </c>
      <c r="G125" s="78"/>
      <c r="H125" s="78" t="s">
        <v>132</v>
      </c>
      <c r="I125" s="423"/>
      <c r="J125" s="54"/>
      <c r="K125" s="422"/>
      <c r="L125" s="410"/>
      <c r="M125" s="412"/>
      <c r="N125" s="54"/>
      <c r="O125" s="54"/>
      <c r="P125" s="54"/>
      <c r="Q125" s="54"/>
      <c r="R125" s="54"/>
      <c r="S125" s="54"/>
      <c r="T125" s="54"/>
      <c r="U125" s="54"/>
      <c r="V125" s="54"/>
      <c r="W125" s="54"/>
      <c r="X125" s="54"/>
      <c r="Y125" s="54"/>
      <c r="Z125" s="54"/>
    </row>
    <row r="126" spans="1:26" ht="12" customHeight="1">
      <c r="A126" s="469" t="e">
        <f>'MATRIZ DE RIESGOS'!#REF!</f>
        <v>#REF!</v>
      </c>
      <c r="B126" s="469" t="e">
        <f>'MATRIZ DE RIESGOS'!#REF!</f>
        <v>#REF!</v>
      </c>
      <c r="C126" s="470" t="s">
        <v>313</v>
      </c>
      <c r="D126" s="469" t="s">
        <v>151</v>
      </c>
      <c r="E126" s="84" t="s">
        <v>364</v>
      </c>
      <c r="F126" s="89"/>
      <c r="G126" s="89"/>
      <c r="H126" s="89"/>
      <c r="I126" s="90" t="s">
        <v>157</v>
      </c>
      <c r="J126" s="54"/>
      <c r="K126" s="422"/>
      <c r="L126" s="93" t="s">
        <v>365</v>
      </c>
      <c r="M126" s="93" t="s">
        <v>366</v>
      </c>
      <c r="N126" s="54"/>
      <c r="O126" s="54"/>
      <c r="P126" s="54"/>
      <c r="Q126" s="54"/>
      <c r="R126" s="54"/>
      <c r="S126" s="54"/>
      <c r="T126" s="54"/>
      <c r="U126" s="54"/>
      <c r="V126" s="54"/>
      <c r="W126" s="54"/>
      <c r="X126" s="54"/>
      <c r="Y126" s="54"/>
      <c r="Z126" s="54"/>
    </row>
    <row r="127" spans="1:26" ht="12" customHeight="1">
      <c r="A127" s="422"/>
      <c r="B127" s="422"/>
      <c r="C127" s="422"/>
      <c r="D127" s="423"/>
      <c r="E127" s="84" t="s">
        <v>367</v>
      </c>
      <c r="F127" s="89"/>
      <c r="G127" s="89"/>
      <c r="H127" s="89"/>
      <c r="I127" s="90" t="s">
        <v>157</v>
      </c>
      <c r="J127" s="54"/>
      <c r="K127" s="423"/>
      <c r="L127" s="97" t="s">
        <v>162</v>
      </c>
      <c r="M127" s="97" t="s">
        <v>163</v>
      </c>
      <c r="N127" s="54"/>
      <c r="O127" s="54"/>
      <c r="P127" s="54"/>
      <c r="Q127" s="54"/>
      <c r="R127" s="54"/>
      <c r="S127" s="54"/>
      <c r="T127" s="54"/>
      <c r="U127" s="54"/>
      <c r="V127" s="54"/>
      <c r="W127" s="54"/>
      <c r="X127" s="54"/>
      <c r="Y127" s="54"/>
      <c r="Z127" s="54"/>
    </row>
    <row r="128" spans="1:26" ht="26.25" customHeight="1">
      <c r="A128" s="422"/>
      <c r="B128" s="422"/>
      <c r="C128" s="422"/>
      <c r="D128" s="469" t="s">
        <v>164</v>
      </c>
      <c r="E128" s="84" t="s">
        <v>165</v>
      </c>
      <c r="F128" s="89"/>
      <c r="G128" s="89">
        <f t="shared" ref="G128:G132" si="10">COUNTIF(F128,F128)*I128</f>
        <v>0</v>
      </c>
      <c r="H128" s="89"/>
      <c r="I128" s="101">
        <v>15</v>
      </c>
      <c r="J128" s="54"/>
      <c r="K128" s="103" t="s">
        <v>167</v>
      </c>
      <c r="L128" s="101">
        <v>0</v>
      </c>
      <c r="M128" s="101">
        <v>0</v>
      </c>
      <c r="N128" s="54"/>
      <c r="O128" s="54"/>
      <c r="P128" s="54"/>
      <c r="Q128" s="54"/>
      <c r="R128" s="54"/>
      <c r="S128" s="54"/>
      <c r="T128" s="54"/>
      <c r="U128" s="54"/>
      <c r="V128" s="54"/>
      <c r="W128" s="54"/>
      <c r="X128" s="54"/>
      <c r="Y128" s="54"/>
      <c r="Z128" s="54"/>
    </row>
    <row r="129" spans="1:26" ht="12" customHeight="1">
      <c r="A129" s="422"/>
      <c r="B129" s="422"/>
      <c r="C129" s="422"/>
      <c r="D129" s="422"/>
      <c r="E129" s="84" t="s">
        <v>169</v>
      </c>
      <c r="F129" s="89"/>
      <c r="G129" s="89">
        <f t="shared" si="10"/>
        <v>0</v>
      </c>
      <c r="H129" s="89"/>
      <c r="I129" s="101">
        <v>15</v>
      </c>
      <c r="J129" s="54"/>
      <c r="K129" s="103" t="s">
        <v>170</v>
      </c>
      <c r="L129" s="101">
        <v>1</v>
      </c>
      <c r="M129" s="101">
        <v>1</v>
      </c>
      <c r="N129" s="54"/>
      <c r="O129" s="54"/>
      <c r="P129" s="54"/>
      <c r="Q129" s="54"/>
      <c r="R129" s="54"/>
      <c r="S129" s="54"/>
      <c r="T129" s="54"/>
      <c r="U129" s="54"/>
      <c r="V129" s="54"/>
      <c r="W129" s="54"/>
      <c r="X129" s="54"/>
      <c r="Y129" s="54"/>
      <c r="Z129" s="54"/>
    </row>
    <row r="130" spans="1:26" ht="12" customHeight="1">
      <c r="A130" s="422"/>
      <c r="B130" s="422"/>
      <c r="C130" s="422"/>
      <c r="D130" s="423"/>
      <c r="E130" s="84" t="s">
        <v>171</v>
      </c>
      <c r="F130" s="89"/>
      <c r="G130" s="89">
        <f t="shared" si="10"/>
        <v>0</v>
      </c>
      <c r="H130" s="89"/>
      <c r="I130" s="101">
        <v>30</v>
      </c>
      <c r="J130" s="54"/>
      <c r="K130" s="103" t="s">
        <v>173</v>
      </c>
      <c r="L130" s="101">
        <v>2</v>
      </c>
      <c r="M130" s="101">
        <v>2</v>
      </c>
      <c r="N130" s="54"/>
      <c r="O130" s="54"/>
      <c r="P130" s="54"/>
      <c r="Q130" s="54"/>
      <c r="R130" s="54"/>
      <c r="S130" s="54"/>
      <c r="T130" s="54"/>
      <c r="U130" s="54"/>
      <c r="V130" s="54"/>
      <c r="W130" s="54"/>
      <c r="X130" s="54"/>
      <c r="Y130" s="54"/>
      <c r="Z130" s="54"/>
    </row>
    <row r="131" spans="1:26" ht="12" customHeight="1">
      <c r="A131" s="422"/>
      <c r="B131" s="422"/>
      <c r="C131" s="422"/>
      <c r="D131" s="469" t="s">
        <v>174</v>
      </c>
      <c r="E131" s="84" t="s">
        <v>175</v>
      </c>
      <c r="F131" s="89"/>
      <c r="G131" s="89">
        <f t="shared" si="10"/>
        <v>0</v>
      </c>
      <c r="H131" s="89"/>
      <c r="I131" s="101">
        <v>15</v>
      </c>
      <c r="J131" s="54"/>
      <c r="K131" s="54"/>
      <c r="L131" s="54"/>
      <c r="M131" s="54"/>
      <c r="N131" s="54"/>
      <c r="O131" s="54"/>
      <c r="P131" s="54"/>
      <c r="Q131" s="54"/>
      <c r="R131" s="54"/>
      <c r="S131" s="54"/>
      <c r="T131" s="54"/>
      <c r="U131" s="54"/>
      <c r="V131" s="54"/>
      <c r="W131" s="54"/>
      <c r="X131" s="54"/>
      <c r="Y131" s="54"/>
      <c r="Z131" s="54"/>
    </row>
    <row r="132" spans="1:26" ht="12" customHeight="1">
      <c r="A132" s="423"/>
      <c r="B132" s="423"/>
      <c r="C132" s="423"/>
      <c r="D132" s="423"/>
      <c r="E132" s="84" t="s">
        <v>177</v>
      </c>
      <c r="F132" s="89"/>
      <c r="G132" s="89">
        <f t="shared" si="10"/>
        <v>0</v>
      </c>
      <c r="H132" s="89"/>
      <c r="I132" s="101">
        <v>25</v>
      </c>
      <c r="J132" s="54"/>
      <c r="K132" s="54"/>
      <c r="L132" s="54"/>
      <c r="M132" s="54"/>
      <c r="N132" s="54"/>
      <c r="O132" s="54"/>
      <c r="P132" s="54"/>
      <c r="Q132" s="54"/>
      <c r="R132" s="54"/>
      <c r="S132" s="54"/>
      <c r="T132" s="54"/>
      <c r="U132" s="54"/>
      <c r="V132" s="54"/>
      <c r="W132" s="54"/>
      <c r="X132" s="54"/>
      <c r="Y132" s="54"/>
      <c r="Z132" s="54"/>
    </row>
    <row r="133" spans="1:26" ht="12" customHeight="1">
      <c r="A133" s="54"/>
      <c r="B133" s="54"/>
      <c r="C133" s="112"/>
      <c r="D133" s="112"/>
      <c r="E133" s="116" t="s">
        <v>181</v>
      </c>
      <c r="F133" s="467">
        <f>SUM(G128:G132)</f>
        <v>0</v>
      </c>
      <c r="G133" s="381"/>
      <c r="H133" s="381"/>
      <c r="I133" s="382"/>
      <c r="J133" s="54"/>
      <c r="K133" s="54"/>
      <c r="L133" s="54"/>
      <c r="M133" s="54"/>
      <c r="N133" s="54"/>
      <c r="O133" s="54"/>
      <c r="P133" s="54"/>
      <c r="Q133" s="54"/>
      <c r="R133" s="54"/>
      <c r="S133" s="54"/>
      <c r="T133" s="54"/>
      <c r="U133" s="54"/>
      <c r="V133" s="54"/>
      <c r="W133" s="54"/>
      <c r="X133" s="54"/>
      <c r="Y133" s="54"/>
      <c r="Z133" s="54"/>
    </row>
    <row r="134" spans="1:26" ht="12" customHeight="1">
      <c r="A134" s="54"/>
      <c r="B134" s="54"/>
      <c r="C134" s="54"/>
      <c r="D134" s="54"/>
      <c r="E134" s="120" t="s">
        <v>184</v>
      </c>
      <c r="F134" s="124">
        <f>IF(F133&lt;=50,0,IF(AND(F133&gt;50,F133&lt;=75),1,IF(AND(F133&gt;75,F133&lt;=100),2)))</f>
        <v>0</v>
      </c>
      <c r="G134" s="124"/>
      <c r="H134" s="126">
        <f>IF(F126="x","probabilidad",IF(F127="x","impacto",0))</f>
        <v>0</v>
      </c>
      <c r="I134" s="128"/>
      <c r="J134" s="54"/>
      <c r="K134" s="54"/>
      <c r="L134" s="54"/>
      <c r="M134" s="54"/>
      <c r="N134" s="54"/>
      <c r="O134" s="54"/>
      <c r="P134" s="54"/>
      <c r="Q134" s="54"/>
      <c r="R134" s="54"/>
      <c r="S134" s="54"/>
      <c r="T134" s="54"/>
      <c r="U134" s="54"/>
      <c r="V134" s="54"/>
      <c r="W134" s="54"/>
      <c r="X134" s="54"/>
      <c r="Y134" s="54"/>
      <c r="Z134" s="54"/>
    </row>
    <row r="135" spans="1:26" ht="12"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24.75" customHeight="1">
      <c r="A136" s="468" t="s">
        <v>98</v>
      </c>
      <c r="B136" s="468" t="s">
        <v>133</v>
      </c>
      <c r="C136" s="468" t="s">
        <v>134</v>
      </c>
      <c r="D136" s="466" t="s">
        <v>135</v>
      </c>
      <c r="E136" s="466" t="s">
        <v>137</v>
      </c>
      <c r="F136" s="465" t="s">
        <v>138</v>
      </c>
      <c r="G136" s="381"/>
      <c r="H136" s="382"/>
      <c r="I136" s="466" t="s">
        <v>141</v>
      </c>
      <c r="J136" s="54"/>
      <c r="K136" s="468" t="s">
        <v>142</v>
      </c>
      <c r="L136" s="471" t="s">
        <v>143</v>
      </c>
      <c r="M136" s="407"/>
      <c r="N136" s="54"/>
      <c r="O136" s="54"/>
      <c r="P136" s="54"/>
      <c r="Q136" s="54"/>
      <c r="R136" s="54"/>
      <c r="S136" s="54"/>
      <c r="T136" s="54"/>
      <c r="U136" s="54"/>
      <c r="V136" s="54"/>
      <c r="W136" s="54"/>
      <c r="X136" s="54"/>
      <c r="Y136" s="54"/>
      <c r="Z136" s="54"/>
    </row>
    <row r="137" spans="1:26" ht="12" customHeight="1">
      <c r="A137" s="423"/>
      <c r="B137" s="423"/>
      <c r="C137" s="423"/>
      <c r="D137" s="423"/>
      <c r="E137" s="423"/>
      <c r="F137" s="78" t="s">
        <v>144</v>
      </c>
      <c r="G137" s="78"/>
      <c r="H137" s="78" t="s">
        <v>132</v>
      </c>
      <c r="I137" s="423"/>
      <c r="J137" s="54"/>
      <c r="K137" s="422"/>
      <c r="L137" s="410"/>
      <c r="M137" s="412"/>
      <c r="N137" s="54"/>
      <c r="O137" s="54"/>
      <c r="P137" s="54"/>
      <c r="Q137" s="54"/>
      <c r="R137" s="54"/>
      <c r="S137" s="54"/>
      <c r="T137" s="54"/>
      <c r="U137" s="54"/>
      <c r="V137" s="54"/>
      <c r="W137" s="54"/>
      <c r="X137" s="54"/>
      <c r="Y137" s="54"/>
      <c r="Z137" s="54"/>
    </row>
    <row r="138" spans="1:26" ht="12" customHeight="1">
      <c r="A138" s="469" t="e">
        <f>'MATRIZ DE RIESGOS'!#REF!</f>
        <v>#REF!</v>
      </c>
      <c r="B138" s="469" t="e">
        <f>'MATRIZ DE RIESGOS'!#REF!</f>
        <v>#REF!</v>
      </c>
      <c r="C138" s="470" t="s">
        <v>313</v>
      </c>
      <c r="D138" s="469" t="s">
        <v>151</v>
      </c>
      <c r="E138" s="84" t="s">
        <v>368</v>
      </c>
      <c r="F138" s="89"/>
      <c r="G138" s="89"/>
      <c r="H138" s="89"/>
      <c r="I138" s="90" t="s">
        <v>157</v>
      </c>
      <c r="J138" s="54"/>
      <c r="K138" s="422"/>
      <c r="L138" s="93" t="s">
        <v>369</v>
      </c>
      <c r="M138" s="93" t="s">
        <v>370</v>
      </c>
      <c r="N138" s="54"/>
      <c r="O138" s="54"/>
      <c r="P138" s="54"/>
      <c r="Q138" s="54"/>
      <c r="R138" s="54"/>
      <c r="S138" s="54"/>
      <c r="T138" s="54"/>
      <c r="U138" s="54"/>
      <c r="V138" s="54"/>
      <c r="W138" s="54"/>
      <c r="X138" s="54"/>
      <c r="Y138" s="54"/>
      <c r="Z138" s="54"/>
    </row>
    <row r="139" spans="1:26" ht="12" customHeight="1">
      <c r="A139" s="422"/>
      <c r="B139" s="422"/>
      <c r="C139" s="422"/>
      <c r="D139" s="423"/>
      <c r="E139" s="84" t="s">
        <v>371</v>
      </c>
      <c r="F139" s="89"/>
      <c r="G139" s="89"/>
      <c r="H139" s="89"/>
      <c r="I139" s="90" t="s">
        <v>157</v>
      </c>
      <c r="J139" s="54"/>
      <c r="K139" s="423"/>
      <c r="L139" s="97" t="s">
        <v>162</v>
      </c>
      <c r="M139" s="97" t="s">
        <v>163</v>
      </c>
      <c r="N139" s="54"/>
      <c r="O139" s="54"/>
      <c r="P139" s="54"/>
      <c r="Q139" s="54"/>
      <c r="R139" s="54"/>
      <c r="S139" s="54"/>
      <c r="T139" s="54"/>
      <c r="U139" s="54"/>
      <c r="V139" s="54"/>
      <c r="W139" s="54"/>
      <c r="X139" s="54"/>
      <c r="Y139" s="54"/>
      <c r="Z139" s="54"/>
    </row>
    <row r="140" spans="1:26" ht="26.25" customHeight="1">
      <c r="A140" s="422"/>
      <c r="B140" s="422"/>
      <c r="C140" s="422"/>
      <c r="D140" s="469" t="s">
        <v>164</v>
      </c>
      <c r="E140" s="84" t="s">
        <v>165</v>
      </c>
      <c r="F140" s="89"/>
      <c r="G140" s="89">
        <f t="shared" ref="G140:G144" si="11">COUNTIF(F140,F140)*I140</f>
        <v>0</v>
      </c>
      <c r="H140" s="89"/>
      <c r="I140" s="101">
        <v>15</v>
      </c>
      <c r="J140" s="54"/>
      <c r="K140" s="103" t="s">
        <v>167</v>
      </c>
      <c r="L140" s="101">
        <v>0</v>
      </c>
      <c r="M140" s="101">
        <v>0</v>
      </c>
      <c r="N140" s="54"/>
      <c r="O140" s="54"/>
      <c r="P140" s="54"/>
      <c r="Q140" s="54"/>
      <c r="R140" s="54"/>
      <c r="S140" s="54"/>
      <c r="T140" s="54"/>
      <c r="U140" s="54"/>
      <c r="V140" s="54"/>
      <c r="W140" s="54"/>
      <c r="X140" s="54"/>
      <c r="Y140" s="54"/>
      <c r="Z140" s="54"/>
    </row>
    <row r="141" spans="1:26" ht="12" customHeight="1">
      <c r="A141" s="422"/>
      <c r="B141" s="422"/>
      <c r="C141" s="422"/>
      <c r="D141" s="422"/>
      <c r="E141" s="84" t="s">
        <v>169</v>
      </c>
      <c r="F141" s="89"/>
      <c r="G141" s="89">
        <f t="shared" si="11"/>
        <v>0</v>
      </c>
      <c r="H141" s="89"/>
      <c r="I141" s="101">
        <v>15</v>
      </c>
      <c r="J141" s="54"/>
      <c r="K141" s="103" t="s">
        <v>170</v>
      </c>
      <c r="L141" s="101">
        <v>1</v>
      </c>
      <c r="M141" s="101">
        <v>1</v>
      </c>
      <c r="N141" s="54"/>
      <c r="O141" s="54"/>
      <c r="P141" s="54"/>
      <c r="Q141" s="54"/>
      <c r="R141" s="54"/>
      <c r="S141" s="54"/>
      <c r="T141" s="54"/>
      <c r="U141" s="54"/>
      <c r="V141" s="54"/>
      <c r="W141" s="54"/>
      <c r="X141" s="54"/>
      <c r="Y141" s="54"/>
      <c r="Z141" s="54"/>
    </row>
    <row r="142" spans="1:26" ht="12" customHeight="1">
      <c r="A142" s="422"/>
      <c r="B142" s="422"/>
      <c r="C142" s="422"/>
      <c r="D142" s="423"/>
      <c r="E142" s="84" t="s">
        <v>171</v>
      </c>
      <c r="F142" s="89"/>
      <c r="G142" s="89">
        <f t="shared" si="11"/>
        <v>0</v>
      </c>
      <c r="H142" s="89"/>
      <c r="I142" s="101">
        <v>30</v>
      </c>
      <c r="J142" s="54"/>
      <c r="K142" s="103" t="s">
        <v>173</v>
      </c>
      <c r="L142" s="101">
        <v>2</v>
      </c>
      <c r="M142" s="101">
        <v>2</v>
      </c>
      <c r="N142" s="54"/>
      <c r="O142" s="54"/>
      <c r="P142" s="54"/>
      <c r="Q142" s="54"/>
      <c r="R142" s="54"/>
      <c r="S142" s="54"/>
      <c r="T142" s="54"/>
      <c r="U142" s="54"/>
      <c r="V142" s="54"/>
      <c r="W142" s="54"/>
      <c r="X142" s="54"/>
      <c r="Y142" s="54"/>
      <c r="Z142" s="54"/>
    </row>
    <row r="143" spans="1:26" ht="12" customHeight="1">
      <c r="A143" s="422"/>
      <c r="B143" s="422"/>
      <c r="C143" s="422"/>
      <c r="D143" s="469" t="s">
        <v>174</v>
      </c>
      <c r="E143" s="84" t="s">
        <v>175</v>
      </c>
      <c r="F143" s="89"/>
      <c r="G143" s="89">
        <f t="shared" si="11"/>
        <v>0</v>
      </c>
      <c r="H143" s="89"/>
      <c r="I143" s="101">
        <v>15</v>
      </c>
      <c r="J143" s="54"/>
      <c r="K143" s="54"/>
      <c r="L143" s="54"/>
      <c r="M143" s="54"/>
      <c r="N143" s="54"/>
      <c r="O143" s="54"/>
      <c r="P143" s="54"/>
      <c r="Q143" s="54"/>
      <c r="R143" s="54"/>
      <c r="S143" s="54"/>
      <c r="T143" s="54"/>
      <c r="U143" s="54"/>
      <c r="V143" s="54"/>
      <c r="W143" s="54"/>
      <c r="X143" s="54"/>
      <c r="Y143" s="54"/>
      <c r="Z143" s="54"/>
    </row>
    <row r="144" spans="1:26" ht="12" customHeight="1">
      <c r="A144" s="423"/>
      <c r="B144" s="423"/>
      <c r="C144" s="423"/>
      <c r="D144" s="423"/>
      <c r="E144" s="84" t="s">
        <v>177</v>
      </c>
      <c r="F144" s="89"/>
      <c r="G144" s="89">
        <f t="shared" si="11"/>
        <v>0</v>
      </c>
      <c r="H144" s="89"/>
      <c r="I144" s="101">
        <v>25</v>
      </c>
      <c r="J144" s="54"/>
      <c r="K144" s="54"/>
      <c r="L144" s="54"/>
      <c r="M144" s="54"/>
      <c r="N144" s="54"/>
      <c r="O144" s="54"/>
      <c r="P144" s="54"/>
      <c r="Q144" s="54"/>
      <c r="R144" s="54"/>
      <c r="S144" s="54"/>
      <c r="T144" s="54"/>
      <c r="U144" s="54"/>
      <c r="V144" s="54"/>
      <c r="W144" s="54"/>
      <c r="X144" s="54"/>
      <c r="Y144" s="54"/>
      <c r="Z144" s="54"/>
    </row>
    <row r="145" spans="1:26" ht="12" customHeight="1">
      <c r="A145" s="54"/>
      <c r="B145" s="54"/>
      <c r="C145" s="112"/>
      <c r="D145" s="112"/>
      <c r="E145" s="116" t="s">
        <v>181</v>
      </c>
      <c r="F145" s="467">
        <f>SUM(G140:G144)</f>
        <v>0</v>
      </c>
      <c r="G145" s="381"/>
      <c r="H145" s="381"/>
      <c r="I145" s="382"/>
      <c r="J145" s="54"/>
      <c r="K145" s="54"/>
      <c r="L145" s="54"/>
      <c r="M145" s="54"/>
      <c r="N145" s="54"/>
      <c r="O145" s="54"/>
      <c r="P145" s="54"/>
      <c r="Q145" s="54"/>
      <c r="R145" s="54"/>
      <c r="S145" s="54"/>
      <c r="T145" s="54"/>
      <c r="U145" s="54"/>
      <c r="V145" s="54"/>
      <c r="W145" s="54"/>
      <c r="X145" s="54"/>
      <c r="Y145" s="54"/>
      <c r="Z145" s="54"/>
    </row>
    <row r="146" spans="1:26" ht="12" customHeight="1">
      <c r="A146" s="54"/>
      <c r="B146" s="54"/>
      <c r="C146" s="54"/>
      <c r="D146" s="54"/>
      <c r="E146" s="120" t="s">
        <v>184</v>
      </c>
      <c r="F146" s="124">
        <f>IF(F145&lt;=50,0,IF(AND(F145&gt;50,F145&lt;=75),1,IF(AND(F145&gt;75,F145&lt;=100),2)))</f>
        <v>0</v>
      </c>
      <c r="G146" s="124"/>
      <c r="H146" s="126">
        <f>IF(F138="x","probabilidad",IF(F139="x","impacto",0))</f>
        <v>0</v>
      </c>
      <c r="I146" s="128"/>
      <c r="J146" s="54"/>
      <c r="K146" s="54"/>
      <c r="L146" s="54"/>
      <c r="M146" s="54"/>
      <c r="N146" s="54"/>
      <c r="O146" s="54"/>
      <c r="P146" s="54"/>
      <c r="Q146" s="54"/>
      <c r="R146" s="54"/>
      <c r="S146" s="54"/>
      <c r="T146" s="54"/>
      <c r="U146" s="54"/>
      <c r="V146" s="54"/>
      <c r="W146" s="54"/>
      <c r="X146" s="54"/>
      <c r="Y146" s="54"/>
      <c r="Z146" s="54"/>
    </row>
    <row r="147" spans="1:26" ht="12"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24.75" customHeight="1">
      <c r="A148" s="468" t="s">
        <v>98</v>
      </c>
      <c r="B148" s="468" t="s">
        <v>133</v>
      </c>
      <c r="C148" s="468" t="s">
        <v>134</v>
      </c>
      <c r="D148" s="466" t="s">
        <v>135</v>
      </c>
      <c r="E148" s="466" t="s">
        <v>137</v>
      </c>
      <c r="F148" s="465" t="s">
        <v>138</v>
      </c>
      <c r="G148" s="381"/>
      <c r="H148" s="382"/>
      <c r="I148" s="466" t="s">
        <v>141</v>
      </c>
      <c r="J148" s="54"/>
      <c r="K148" s="468" t="s">
        <v>142</v>
      </c>
      <c r="L148" s="471" t="s">
        <v>143</v>
      </c>
      <c r="M148" s="407"/>
      <c r="N148" s="54"/>
      <c r="O148" s="54"/>
      <c r="P148" s="54"/>
      <c r="Q148" s="54"/>
      <c r="R148" s="54"/>
      <c r="S148" s="54"/>
      <c r="T148" s="54"/>
      <c r="U148" s="54"/>
      <c r="V148" s="54"/>
      <c r="W148" s="54"/>
      <c r="X148" s="54"/>
      <c r="Y148" s="54"/>
      <c r="Z148" s="54"/>
    </row>
    <row r="149" spans="1:26" ht="12" customHeight="1">
      <c r="A149" s="423"/>
      <c r="B149" s="423"/>
      <c r="C149" s="423"/>
      <c r="D149" s="423"/>
      <c r="E149" s="423"/>
      <c r="F149" s="78" t="s">
        <v>144</v>
      </c>
      <c r="G149" s="78"/>
      <c r="H149" s="78" t="s">
        <v>132</v>
      </c>
      <c r="I149" s="423"/>
      <c r="J149" s="54"/>
      <c r="K149" s="422"/>
      <c r="L149" s="410"/>
      <c r="M149" s="412"/>
      <c r="N149" s="54"/>
      <c r="O149" s="54"/>
      <c r="P149" s="54"/>
      <c r="Q149" s="54"/>
      <c r="R149" s="54"/>
      <c r="S149" s="54"/>
      <c r="T149" s="54"/>
      <c r="U149" s="54"/>
      <c r="V149" s="54"/>
      <c r="W149" s="54"/>
      <c r="X149" s="54"/>
      <c r="Y149" s="54"/>
      <c r="Z149" s="54"/>
    </row>
    <row r="150" spans="1:26" ht="12" customHeight="1">
      <c r="A150" s="469" t="e">
        <f>'MATRIZ DE RIESGOS'!#REF!</f>
        <v>#REF!</v>
      </c>
      <c r="B150" s="469" t="e">
        <f>'MATRIZ DE RIESGOS'!#REF!</f>
        <v>#REF!</v>
      </c>
      <c r="C150" s="470" t="s">
        <v>313</v>
      </c>
      <c r="D150" s="469" t="s">
        <v>151</v>
      </c>
      <c r="E150" s="84" t="s">
        <v>372</v>
      </c>
      <c r="F150" s="89"/>
      <c r="G150" s="89"/>
      <c r="H150" s="89"/>
      <c r="I150" s="90" t="s">
        <v>157</v>
      </c>
      <c r="J150" s="54"/>
      <c r="K150" s="422"/>
      <c r="L150" s="93" t="s">
        <v>373</v>
      </c>
      <c r="M150" s="93" t="s">
        <v>374</v>
      </c>
      <c r="N150" s="54"/>
      <c r="O150" s="54"/>
      <c r="P150" s="54"/>
      <c r="Q150" s="54"/>
      <c r="R150" s="54"/>
      <c r="S150" s="54"/>
      <c r="T150" s="54"/>
      <c r="U150" s="54"/>
      <c r="V150" s="54"/>
      <c r="W150" s="54"/>
      <c r="X150" s="54"/>
      <c r="Y150" s="54"/>
      <c r="Z150" s="54"/>
    </row>
    <row r="151" spans="1:26" ht="12" customHeight="1">
      <c r="A151" s="422"/>
      <c r="B151" s="422"/>
      <c r="C151" s="422"/>
      <c r="D151" s="423"/>
      <c r="E151" s="84" t="s">
        <v>375</v>
      </c>
      <c r="F151" s="89"/>
      <c r="G151" s="89"/>
      <c r="H151" s="89"/>
      <c r="I151" s="90" t="s">
        <v>157</v>
      </c>
      <c r="J151" s="54"/>
      <c r="K151" s="423"/>
      <c r="L151" s="97" t="s">
        <v>162</v>
      </c>
      <c r="M151" s="97" t="s">
        <v>163</v>
      </c>
      <c r="N151" s="54"/>
      <c r="O151" s="54"/>
      <c r="P151" s="54"/>
      <c r="Q151" s="54"/>
      <c r="R151" s="54"/>
      <c r="S151" s="54"/>
      <c r="T151" s="54"/>
      <c r="U151" s="54"/>
      <c r="V151" s="54"/>
      <c r="W151" s="54"/>
      <c r="X151" s="54"/>
      <c r="Y151" s="54"/>
      <c r="Z151" s="54"/>
    </row>
    <row r="152" spans="1:26" ht="26.25" customHeight="1">
      <c r="A152" s="422"/>
      <c r="B152" s="422"/>
      <c r="C152" s="422"/>
      <c r="D152" s="469" t="s">
        <v>164</v>
      </c>
      <c r="E152" s="84" t="s">
        <v>165</v>
      </c>
      <c r="F152" s="89"/>
      <c r="G152" s="89">
        <f t="shared" ref="G152:G156" si="12">COUNTIF(F152,F152)*I152</f>
        <v>0</v>
      </c>
      <c r="H152" s="89"/>
      <c r="I152" s="101">
        <v>15</v>
      </c>
      <c r="J152" s="54"/>
      <c r="K152" s="103" t="s">
        <v>167</v>
      </c>
      <c r="L152" s="101">
        <v>0</v>
      </c>
      <c r="M152" s="101">
        <v>0</v>
      </c>
      <c r="N152" s="54"/>
      <c r="O152" s="54"/>
      <c r="P152" s="54"/>
      <c r="Q152" s="54"/>
      <c r="R152" s="54"/>
      <c r="S152" s="54"/>
      <c r="T152" s="54"/>
      <c r="U152" s="54"/>
      <c r="V152" s="54"/>
      <c r="W152" s="54"/>
      <c r="X152" s="54"/>
      <c r="Y152" s="54"/>
      <c r="Z152" s="54"/>
    </row>
    <row r="153" spans="1:26" ht="12" customHeight="1">
      <c r="A153" s="422"/>
      <c r="B153" s="422"/>
      <c r="C153" s="422"/>
      <c r="D153" s="422"/>
      <c r="E153" s="84" t="s">
        <v>169</v>
      </c>
      <c r="F153" s="89"/>
      <c r="G153" s="89">
        <f t="shared" si="12"/>
        <v>0</v>
      </c>
      <c r="H153" s="89"/>
      <c r="I153" s="101">
        <v>15</v>
      </c>
      <c r="J153" s="54"/>
      <c r="K153" s="103" t="s">
        <v>170</v>
      </c>
      <c r="L153" s="101">
        <v>1</v>
      </c>
      <c r="M153" s="101">
        <v>1</v>
      </c>
      <c r="N153" s="54"/>
      <c r="O153" s="54"/>
      <c r="P153" s="54"/>
      <c r="Q153" s="54"/>
      <c r="R153" s="54"/>
      <c r="S153" s="54"/>
      <c r="T153" s="54"/>
      <c r="U153" s="54"/>
      <c r="V153" s="54"/>
      <c r="W153" s="54"/>
      <c r="X153" s="54"/>
      <c r="Y153" s="54"/>
      <c r="Z153" s="54"/>
    </row>
    <row r="154" spans="1:26" ht="12" customHeight="1">
      <c r="A154" s="422"/>
      <c r="B154" s="422"/>
      <c r="C154" s="422"/>
      <c r="D154" s="423"/>
      <c r="E154" s="84" t="s">
        <v>171</v>
      </c>
      <c r="F154" s="89"/>
      <c r="G154" s="89">
        <f t="shared" si="12"/>
        <v>0</v>
      </c>
      <c r="H154" s="89"/>
      <c r="I154" s="101">
        <v>30</v>
      </c>
      <c r="J154" s="54"/>
      <c r="K154" s="103" t="s">
        <v>173</v>
      </c>
      <c r="L154" s="101">
        <v>2</v>
      </c>
      <c r="M154" s="101">
        <v>2</v>
      </c>
      <c r="N154" s="54"/>
      <c r="O154" s="54"/>
      <c r="P154" s="54"/>
      <c r="Q154" s="54"/>
      <c r="R154" s="54"/>
      <c r="S154" s="54"/>
      <c r="T154" s="54"/>
      <c r="U154" s="54"/>
      <c r="V154" s="54"/>
      <c r="W154" s="54"/>
      <c r="X154" s="54"/>
      <c r="Y154" s="54"/>
      <c r="Z154" s="54"/>
    </row>
    <row r="155" spans="1:26" ht="12" customHeight="1">
      <c r="A155" s="422"/>
      <c r="B155" s="422"/>
      <c r="C155" s="422"/>
      <c r="D155" s="469" t="s">
        <v>174</v>
      </c>
      <c r="E155" s="84" t="s">
        <v>175</v>
      </c>
      <c r="F155" s="89"/>
      <c r="G155" s="89">
        <f t="shared" si="12"/>
        <v>0</v>
      </c>
      <c r="H155" s="89"/>
      <c r="I155" s="101">
        <v>15</v>
      </c>
      <c r="J155" s="54"/>
      <c r="K155" s="54"/>
      <c r="L155" s="54"/>
      <c r="M155" s="54"/>
      <c r="N155" s="54"/>
      <c r="O155" s="54"/>
      <c r="P155" s="54"/>
      <c r="Q155" s="54"/>
      <c r="R155" s="54"/>
      <c r="S155" s="54"/>
      <c r="T155" s="54"/>
      <c r="U155" s="54"/>
      <c r="V155" s="54"/>
      <c r="W155" s="54"/>
      <c r="X155" s="54"/>
      <c r="Y155" s="54"/>
      <c r="Z155" s="54"/>
    </row>
    <row r="156" spans="1:26" ht="12" customHeight="1">
      <c r="A156" s="423"/>
      <c r="B156" s="423"/>
      <c r="C156" s="423"/>
      <c r="D156" s="423"/>
      <c r="E156" s="84" t="s">
        <v>177</v>
      </c>
      <c r="F156" s="89"/>
      <c r="G156" s="89">
        <f t="shared" si="12"/>
        <v>0</v>
      </c>
      <c r="H156" s="89"/>
      <c r="I156" s="101">
        <v>25</v>
      </c>
      <c r="J156" s="54"/>
      <c r="K156" s="54"/>
      <c r="L156" s="54"/>
      <c r="M156" s="54"/>
      <c r="N156" s="54"/>
      <c r="O156" s="54"/>
      <c r="P156" s="54"/>
      <c r="Q156" s="54"/>
      <c r="R156" s="54"/>
      <c r="S156" s="54"/>
      <c r="T156" s="54"/>
      <c r="U156" s="54"/>
      <c r="V156" s="54"/>
      <c r="W156" s="54"/>
      <c r="X156" s="54"/>
      <c r="Y156" s="54"/>
      <c r="Z156" s="54"/>
    </row>
    <row r="157" spans="1:26" ht="12" customHeight="1">
      <c r="A157" s="54"/>
      <c r="B157" s="54"/>
      <c r="C157" s="112"/>
      <c r="D157" s="112"/>
      <c r="E157" s="116" t="s">
        <v>181</v>
      </c>
      <c r="F157" s="467">
        <f>SUM(G152:G156)</f>
        <v>0</v>
      </c>
      <c r="G157" s="381"/>
      <c r="H157" s="381"/>
      <c r="I157" s="382"/>
      <c r="J157" s="54"/>
      <c r="K157" s="54"/>
      <c r="L157" s="54"/>
      <c r="M157" s="54"/>
      <c r="N157" s="54"/>
      <c r="O157" s="54"/>
      <c r="P157" s="54"/>
      <c r="Q157" s="54"/>
      <c r="R157" s="54"/>
      <c r="S157" s="54"/>
      <c r="T157" s="54"/>
      <c r="U157" s="54"/>
      <c r="V157" s="54"/>
      <c r="W157" s="54"/>
      <c r="X157" s="54"/>
      <c r="Y157" s="54"/>
      <c r="Z157" s="54"/>
    </row>
    <row r="158" spans="1:26" ht="12" customHeight="1">
      <c r="A158" s="54"/>
      <c r="B158" s="54"/>
      <c r="C158" s="54"/>
      <c r="D158" s="54"/>
      <c r="E158" s="120" t="s">
        <v>184</v>
      </c>
      <c r="F158" s="124">
        <f>IF(F157&lt;=50,0,IF(AND(F157&gt;50,F157&lt;=75),1,IF(AND(F157&gt;75,F157&lt;=100),2)))</f>
        <v>0</v>
      </c>
      <c r="G158" s="124"/>
      <c r="H158" s="126">
        <f>IF(F150="x","probabilidad",IF(F151="x","impacto",0))</f>
        <v>0</v>
      </c>
      <c r="I158" s="128"/>
      <c r="J158" s="54"/>
      <c r="K158" s="54"/>
      <c r="L158" s="54"/>
      <c r="M158" s="54"/>
      <c r="N158" s="54"/>
      <c r="O158" s="54"/>
      <c r="P158" s="54"/>
      <c r="Q158" s="54"/>
      <c r="R158" s="54"/>
      <c r="S158" s="54"/>
      <c r="T158" s="54"/>
      <c r="U158" s="54"/>
      <c r="V158" s="54"/>
      <c r="W158" s="54"/>
      <c r="X158" s="54"/>
      <c r="Y158" s="54"/>
      <c r="Z158" s="54"/>
    </row>
    <row r="159" spans="1:26" ht="12"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24.75" customHeight="1">
      <c r="A160" s="468" t="s">
        <v>98</v>
      </c>
      <c r="B160" s="468" t="s">
        <v>133</v>
      </c>
      <c r="C160" s="468" t="s">
        <v>134</v>
      </c>
      <c r="D160" s="466" t="s">
        <v>135</v>
      </c>
      <c r="E160" s="466" t="s">
        <v>137</v>
      </c>
      <c r="F160" s="465" t="s">
        <v>138</v>
      </c>
      <c r="G160" s="381"/>
      <c r="H160" s="382"/>
      <c r="I160" s="466" t="s">
        <v>141</v>
      </c>
      <c r="J160" s="54"/>
      <c r="K160" s="468" t="s">
        <v>142</v>
      </c>
      <c r="L160" s="471" t="s">
        <v>143</v>
      </c>
      <c r="M160" s="407"/>
      <c r="N160" s="54"/>
      <c r="O160" s="54"/>
      <c r="P160" s="54"/>
      <c r="Q160" s="54"/>
      <c r="R160" s="54"/>
      <c r="S160" s="54"/>
      <c r="T160" s="54"/>
      <c r="U160" s="54"/>
      <c r="V160" s="54"/>
      <c r="W160" s="54"/>
      <c r="X160" s="54"/>
      <c r="Y160" s="54"/>
      <c r="Z160" s="54"/>
    </row>
    <row r="161" spans="1:26" ht="12" customHeight="1">
      <c r="A161" s="423"/>
      <c r="B161" s="423"/>
      <c r="C161" s="423"/>
      <c r="D161" s="423"/>
      <c r="E161" s="423"/>
      <c r="F161" s="78" t="s">
        <v>144</v>
      </c>
      <c r="G161" s="78"/>
      <c r="H161" s="78" t="s">
        <v>132</v>
      </c>
      <c r="I161" s="423"/>
      <c r="J161" s="54"/>
      <c r="K161" s="422"/>
      <c r="L161" s="410"/>
      <c r="M161" s="412"/>
      <c r="N161" s="54"/>
      <c r="O161" s="54"/>
      <c r="P161" s="54"/>
      <c r="Q161" s="54"/>
      <c r="R161" s="54"/>
      <c r="S161" s="54"/>
      <c r="T161" s="54"/>
      <c r="U161" s="54"/>
      <c r="V161" s="54"/>
      <c r="W161" s="54"/>
      <c r="X161" s="54"/>
      <c r="Y161" s="54"/>
      <c r="Z161" s="54"/>
    </row>
    <row r="162" spans="1:26" ht="12" customHeight="1">
      <c r="A162" s="469" t="e">
        <f>'MATRIZ DE RIESGOS'!#REF!</f>
        <v>#REF!</v>
      </c>
      <c r="B162" s="469" t="e">
        <f>'MATRIZ DE RIESGOS'!#REF!</f>
        <v>#REF!</v>
      </c>
      <c r="C162" s="470" t="s">
        <v>313</v>
      </c>
      <c r="D162" s="469" t="s">
        <v>151</v>
      </c>
      <c r="E162" s="84" t="s">
        <v>376</v>
      </c>
      <c r="F162" s="89"/>
      <c r="G162" s="89"/>
      <c r="H162" s="89"/>
      <c r="I162" s="90" t="s">
        <v>157</v>
      </c>
      <c r="J162" s="54"/>
      <c r="K162" s="422"/>
      <c r="L162" s="93" t="s">
        <v>377</v>
      </c>
      <c r="M162" s="93" t="s">
        <v>378</v>
      </c>
      <c r="N162" s="54"/>
      <c r="O162" s="54"/>
      <c r="P162" s="54"/>
      <c r="Q162" s="54"/>
      <c r="R162" s="54"/>
      <c r="S162" s="54"/>
      <c r="T162" s="54"/>
      <c r="U162" s="54"/>
      <c r="V162" s="54"/>
      <c r="W162" s="54"/>
      <c r="X162" s="54"/>
      <c r="Y162" s="54"/>
      <c r="Z162" s="54"/>
    </row>
    <row r="163" spans="1:26" ht="12" customHeight="1">
      <c r="A163" s="422"/>
      <c r="B163" s="422"/>
      <c r="C163" s="422"/>
      <c r="D163" s="423"/>
      <c r="E163" s="84" t="s">
        <v>379</v>
      </c>
      <c r="F163" s="89"/>
      <c r="G163" s="89"/>
      <c r="H163" s="89"/>
      <c r="I163" s="90" t="s">
        <v>157</v>
      </c>
      <c r="J163" s="54"/>
      <c r="K163" s="423"/>
      <c r="L163" s="97" t="s">
        <v>162</v>
      </c>
      <c r="M163" s="97" t="s">
        <v>163</v>
      </c>
      <c r="N163" s="54"/>
      <c r="O163" s="54"/>
      <c r="P163" s="54"/>
      <c r="Q163" s="54"/>
      <c r="R163" s="54"/>
      <c r="S163" s="54"/>
      <c r="T163" s="54"/>
      <c r="U163" s="54"/>
      <c r="V163" s="54"/>
      <c r="W163" s="54"/>
      <c r="X163" s="54"/>
      <c r="Y163" s="54"/>
      <c r="Z163" s="54"/>
    </row>
    <row r="164" spans="1:26" ht="26.25" customHeight="1">
      <c r="A164" s="422"/>
      <c r="B164" s="422"/>
      <c r="C164" s="422"/>
      <c r="D164" s="469" t="s">
        <v>164</v>
      </c>
      <c r="E164" s="84" t="s">
        <v>165</v>
      </c>
      <c r="F164" s="89"/>
      <c r="G164" s="89">
        <f t="shared" ref="G164:G168" si="13">COUNTIF(F164,F164)*I164</f>
        <v>0</v>
      </c>
      <c r="H164" s="89"/>
      <c r="I164" s="101">
        <v>15</v>
      </c>
      <c r="J164" s="54"/>
      <c r="K164" s="103" t="s">
        <v>167</v>
      </c>
      <c r="L164" s="101">
        <v>0</v>
      </c>
      <c r="M164" s="101">
        <v>0</v>
      </c>
      <c r="N164" s="54"/>
      <c r="O164" s="54"/>
      <c r="P164" s="54"/>
      <c r="Q164" s="54"/>
      <c r="R164" s="54"/>
      <c r="S164" s="54"/>
      <c r="T164" s="54"/>
      <c r="U164" s="54"/>
      <c r="V164" s="54"/>
      <c r="W164" s="54"/>
      <c r="X164" s="54"/>
      <c r="Y164" s="54"/>
      <c r="Z164" s="54"/>
    </row>
    <row r="165" spans="1:26" ht="12" customHeight="1">
      <c r="A165" s="422"/>
      <c r="B165" s="422"/>
      <c r="C165" s="422"/>
      <c r="D165" s="422"/>
      <c r="E165" s="84" t="s">
        <v>169</v>
      </c>
      <c r="F165" s="89"/>
      <c r="G165" s="89">
        <f t="shared" si="13"/>
        <v>0</v>
      </c>
      <c r="H165" s="89"/>
      <c r="I165" s="101">
        <v>15</v>
      </c>
      <c r="J165" s="54"/>
      <c r="K165" s="103" t="s">
        <v>170</v>
      </c>
      <c r="L165" s="101">
        <v>1</v>
      </c>
      <c r="M165" s="101">
        <v>1</v>
      </c>
      <c r="N165" s="54"/>
      <c r="O165" s="54"/>
      <c r="P165" s="54"/>
      <c r="Q165" s="54"/>
      <c r="R165" s="54"/>
      <c r="S165" s="54"/>
      <c r="T165" s="54"/>
      <c r="U165" s="54"/>
      <c r="V165" s="54"/>
      <c r="W165" s="54"/>
      <c r="X165" s="54"/>
      <c r="Y165" s="54"/>
      <c r="Z165" s="54"/>
    </row>
    <row r="166" spans="1:26" ht="12" customHeight="1">
      <c r="A166" s="422"/>
      <c r="B166" s="422"/>
      <c r="C166" s="422"/>
      <c r="D166" s="423"/>
      <c r="E166" s="84" t="s">
        <v>171</v>
      </c>
      <c r="F166" s="89"/>
      <c r="G166" s="89">
        <f t="shared" si="13"/>
        <v>0</v>
      </c>
      <c r="H166" s="89"/>
      <c r="I166" s="101">
        <v>30</v>
      </c>
      <c r="J166" s="54"/>
      <c r="K166" s="103" t="s">
        <v>173</v>
      </c>
      <c r="L166" s="101">
        <v>2</v>
      </c>
      <c r="M166" s="101">
        <v>2</v>
      </c>
      <c r="N166" s="54"/>
      <c r="O166" s="54"/>
      <c r="P166" s="54"/>
      <c r="Q166" s="54"/>
      <c r="R166" s="54"/>
      <c r="S166" s="54"/>
      <c r="T166" s="54"/>
      <c r="U166" s="54"/>
      <c r="V166" s="54"/>
      <c r="W166" s="54"/>
      <c r="X166" s="54"/>
      <c r="Y166" s="54"/>
      <c r="Z166" s="54"/>
    </row>
    <row r="167" spans="1:26" ht="12" customHeight="1">
      <c r="A167" s="422"/>
      <c r="B167" s="422"/>
      <c r="C167" s="422"/>
      <c r="D167" s="469" t="s">
        <v>174</v>
      </c>
      <c r="E167" s="84" t="s">
        <v>175</v>
      </c>
      <c r="F167" s="89"/>
      <c r="G167" s="89">
        <f t="shared" si="13"/>
        <v>0</v>
      </c>
      <c r="H167" s="89"/>
      <c r="I167" s="101">
        <v>15</v>
      </c>
      <c r="J167" s="54"/>
      <c r="K167" s="54"/>
      <c r="L167" s="54"/>
      <c r="M167" s="54"/>
      <c r="N167" s="54"/>
      <c r="O167" s="54"/>
      <c r="P167" s="54"/>
      <c r="Q167" s="54"/>
      <c r="R167" s="54"/>
      <c r="S167" s="54"/>
      <c r="T167" s="54"/>
      <c r="U167" s="54"/>
      <c r="V167" s="54"/>
      <c r="W167" s="54"/>
      <c r="X167" s="54"/>
      <c r="Y167" s="54"/>
      <c r="Z167" s="54"/>
    </row>
    <row r="168" spans="1:26" ht="12" customHeight="1">
      <c r="A168" s="423"/>
      <c r="B168" s="423"/>
      <c r="C168" s="423"/>
      <c r="D168" s="423"/>
      <c r="E168" s="84" t="s">
        <v>177</v>
      </c>
      <c r="F168" s="89"/>
      <c r="G168" s="89">
        <f t="shared" si="13"/>
        <v>0</v>
      </c>
      <c r="H168" s="89"/>
      <c r="I168" s="101">
        <v>25</v>
      </c>
      <c r="J168" s="54"/>
      <c r="K168" s="54"/>
      <c r="L168" s="54"/>
      <c r="M168" s="54"/>
      <c r="N168" s="54"/>
      <c r="O168" s="54"/>
      <c r="P168" s="54"/>
      <c r="Q168" s="54"/>
      <c r="R168" s="54"/>
      <c r="S168" s="54"/>
      <c r="T168" s="54"/>
      <c r="U168" s="54"/>
      <c r="V168" s="54"/>
      <c r="W168" s="54"/>
      <c r="X168" s="54"/>
      <c r="Y168" s="54"/>
      <c r="Z168" s="54"/>
    </row>
    <row r="169" spans="1:26" ht="12" customHeight="1">
      <c r="A169" s="54"/>
      <c r="B169" s="54"/>
      <c r="C169" s="112"/>
      <c r="D169" s="112"/>
      <c r="E169" s="116" t="s">
        <v>181</v>
      </c>
      <c r="F169" s="467">
        <f>SUM(G164:G168)</f>
        <v>0</v>
      </c>
      <c r="G169" s="381"/>
      <c r="H169" s="381"/>
      <c r="I169" s="382"/>
      <c r="J169" s="54"/>
      <c r="K169" s="54"/>
      <c r="L169" s="54"/>
      <c r="M169" s="54"/>
      <c r="N169" s="54"/>
      <c r="O169" s="54"/>
      <c r="P169" s="54"/>
      <c r="Q169" s="54"/>
      <c r="R169" s="54"/>
      <c r="S169" s="54"/>
      <c r="T169" s="54"/>
      <c r="U169" s="54"/>
      <c r="V169" s="54"/>
      <c r="W169" s="54"/>
      <c r="X169" s="54"/>
      <c r="Y169" s="54"/>
      <c r="Z169" s="54"/>
    </row>
    <row r="170" spans="1:26" ht="12" customHeight="1">
      <c r="A170" s="54"/>
      <c r="B170" s="54"/>
      <c r="C170" s="54"/>
      <c r="D170" s="54"/>
      <c r="E170" s="120" t="s">
        <v>184</v>
      </c>
      <c r="F170" s="124">
        <f>IF(F169&lt;=50,0,IF(AND(F169&gt;50,F169&lt;=75),1,IF(AND(F169&gt;75,F169&lt;=100),2)))</f>
        <v>0</v>
      </c>
      <c r="G170" s="124"/>
      <c r="H170" s="126">
        <f>IF(F162="x","probabilidad",IF(F163="x","impacto",0))</f>
        <v>0</v>
      </c>
      <c r="I170" s="128"/>
      <c r="J170" s="54"/>
      <c r="K170" s="54"/>
      <c r="L170" s="54"/>
      <c r="M170" s="54"/>
      <c r="N170" s="54"/>
      <c r="O170" s="54"/>
      <c r="P170" s="54"/>
      <c r="Q170" s="54"/>
      <c r="R170" s="54"/>
      <c r="S170" s="54"/>
      <c r="T170" s="54"/>
      <c r="U170" s="54"/>
      <c r="V170" s="54"/>
      <c r="W170" s="54"/>
      <c r="X170" s="54"/>
      <c r="Y170" s="54"/>
      <c r="Z170" s="54"/>
    </row>
    <row r="171" spans="1:26" ht="12"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24.75" customHeight="1">
      <c r="A172" s="468" t="s">
        <v>98</v>
      </c>
      <c r="B172" s="468" t="s">
        <v>133</v>
      </c>
      <c r="C172" s="468" t="s">
        <v>134</v>
      </c>
      <c r="D172" s="466" t="s">
        <v>135</v>
      </c>
      <c r="E172" s="466" t="s">
        <v>137</v>
      </c>
      <c r="F172" s="465" t="s">
        <v>138</v>
      </c>
      <c r="G172" s="381"/>
      <c r="H172" s="382"/>
      <c r="I172" s="466" t="s">
        <v>141</v>
      </c>
      <c r="J172" s="54"/>
      <c r="K172" s="468" t="s">
        <v>142</v>
      </c>
      <c r="L172" s="471" t="s">
        <v>143</v>
      </c>
      <c r="M172" s="407"/>
      <c r="N172" s="54"/>
      <c r="O172" s="54"/>
      <c r="P172" s="54"/>
      <c r="Q172" s="54"/>
      <c r="R172" s="54"/>
      <c r="S172" s="54"/>
      <c r="T172" s="54"/>
      <c r="U172" s="54"/>
      <c r="V172" s="54"/>
      <c r="W172" s="54"/>
      <c r="X172" s="54"/>
      <c r="Y172" s="54"/>
      <c r="Z172" s="54"/>
    </row>
    <row r="173" spans="1:26" ht="12" customHeight="1">
      <c r="A173" s="423"/>
      <c r="B173" s="423"/>
      <c r="C173" s="423"/>
      <c r="D173" s="423"/>
      <c r="E173" s="423"/>
      <c r="F173" s="78" t="s">
        <v>144</v>
      </c>
      <c r="G173" s="78"/>
      <c r="H173" s="78" t="s">
        <v>132</v>
      </c>
      <c r="I173" s="423"/>
      <c r="J173" s="54"/>
      <c r="K173" s="422"/>
      <c r="L173" s="410"/>
      <c r="M173" s="412"/>
      <c r="N173" s="54"/>
      <c r="O173" s="54"/>
      <c r="P173" s="54"/>
      <c r="Q173" s="54"/>
      <c r="R173" s="54"/>
      <c r="S173" s="54"/>
      <c r="T173" s="54"/>
      <c r="U173" s="54"/>
      <c r="V173" s="54"/>
      <c r="W173" s="54"/>
      <c r="X173" s="54"/>
      <c r="Y173" s="54"/>
      <c r="Z173" s="54"/>
    </row>
    <row r="174" spans="1:26" ht="12" customHeight="1">
      <c r="A174" s="469" t="e">
        <f>'MATRIZ DE RIESGOS'!#REF!</f>
        <v>#REF!</v>
      </c>
      <c r="B174" s="469" t="e">
        <f>'MATRIZ DE RIESGOS'!#REF!</f>
        <v>#REF!</v>
      </c>
      <c r="C174" s="470" t="s">
        <v>313</v>
      </c>
      <c r="D174" s="469" t="s">
        <v>151</v>
      </c>
      <c r="E174" s="84" t="s">
        <v>380</v>
      </c>
      <c r="F174" s="89"/>
      <c r="G174" s="89"/>
      <c r="H174" s="89"/>
      <c r="I174" s="90" t="s">
        <v>157</v>
      </c>
      <c r="J174" s="54"/>
      <c r="K174" s="422"/>
      <c r="L174" s="93" t="s">
        <v>381</v>
      </c>
      <c r="M174" s="93" t="s">
        <v>382</v>
      </c>
      <c r="N174" s="54"/>
      <c r="O174" s="54"/>
      <c r="P174" s="54"/>
      <c r="Q174" s="54"/>
      <c r="R174" s="54"/>
      <c r="S174" s="54"/>
      <c r="T174" s="54"/>
      <c r="U174" s="54"/>
      <c r="V174" s="54"/>
      <c r="W174" s="54"/>
      <c r="X174" s="54"/>
      <c r="Y174" s="54"/>
      <c r="Z174" s="54"/>
    </row>
    <row r="175" spans="1:26" ht="12" customHeight="1">
      <c r="A175" s="422"/>
      <c r="B175" s="422"/>
      <c r="C175" s="422"/>
      <c r="D175" s="423"/>
      <c r="E175" s="84" t="s">
        <v>383</v>
      </c>
      <c r="F175" s="89"/>
      <c r="G175" s="89"/>
      <c r="H175" s="89"/>
      <c r="I175" s="90" t="s">
        <v>157</v>
      </c>
      <c r="J175" s="54"/>
      <c r="K175" s="423"/>
      <c r="L175" s="97" t="s">
        <v>162</v>
      </c>
      <c r="M175" s="97" t="s">
        <v>163</v>
      </c>
      <c r="N175" s="54"/>
      <c r="O175" s="54"/>
      <c r="P175" s="54"/>
      <c r="Q175" s="54"/>
      <c r="R175" s="54"/>
      <c r="S175" s="54"/>
      <c r="T175" s="54"/>
      <c r="U175" s="54"/>
      <c r="V175" s="54"/>
      <c r="W175" s="54"/>
      <c r="X175" s="54"/>
      <c r="Y175" s="54"/>
      <c r="Z175" s="54"/>
    </row>
    <row r="176" spans="1:26" ht="26.25" customHeight="1">
      <c r="A176" s="422"/>
      <c r="B176" s="422"/>
      <c r="C176" s="422"/>
      <c r="D176" s="469" t="s">
        <v>164</v>
      </c>
      <c r="E176" s="84" t="s">
        <v>165</v>
      </c>
      <c r="F176" s="89"/>
      <c r="G176" s="89">
        <f t="shared" ref="G176:G180" si="14">COUNTIF(F176,F176)*I176</f>
        <v>0</v>
      </c>
      <c r="H176" s="89"/>
      <c r="I176" s="101">
        <v>15</v>
      </c>
      <c r="J176" s="54"/>
      <c r="K176" s="103" t="s">
        <v>167</v>
      </c>
      <c r="L176" s="101">
        <v>0</v>
      </c>
      <c r="M176" s="101">
        <v>0</v>
      </c>
      <c r="N176" s="54"/>
      <c r="O176" s="54"/>
      <c r="P176" s="54"/>
      <c r="Q176" s="54"/>
      <c r="R176" s="54"/>
      <c r="S176" s="54"/>
      <c r="T176" s="54"/>
      <c r="U176" s="54"/>
      <c r="V176" s="54"/>
      <c r="W176" s="54"/>
      <c r="X176" s="54"/>
      <c r="Y176" s="54"/>
      <c r="Z176" s="54"/>
    </row>
    <row r="177" spans="1:26" ht="12" customHeight="1">
      <c r="A177" s="422"/>
      <c r="B177" s="422"/>
      <c r="C177" s="422"/>
      <c r="D177" s="422"/>
      <c r="E177" s="84" t="s">
        <v>169</v>
      </c>
      <c r="F177" s="89"/>
      <c r="G177" s="89">
        <f t="shared" si="14"/>
        <v>0</v>
      </c>
      <c r="H177" s="89"/>
      <c r="I177" s="101">
        <v>15</v>
      </c>
      <c r="J177" s="54"/>
      <c r="K177" s="103" t="s">
        <v>170</v>
      </c>
      <c r="L177" s="101">
        <v>1</v>
      </c>
      <c r="M177" s="101">
        <v>1</v>
      </c>
      <c r="N177" s="54"/>
      <c r="O177" s="54"/>
      <c r="P177" s="54"/>
      <c r="Q177" s="54"/>
      <c r="R177" s="54"/>
      <c r="S177" s="54"/>
      <c r="T177" s="54"/>
      <c r="U177" s="54"/>
      <c r="V177" s="54"/>
      <c r="W177" s="54"/>
      <c r="X177" s="54"/>
      <c r="Y177" s="54"/>
      <c r="Z177" s="54"/>
    </row>
    <row r="178" spans="1:26" ht="12" customHeight="1">
      <c r="A178" s="422"/>
      <c r="B178" s="422"/>
      <c r="C178" s="422"/>
      <c r="D178" s="423"/>
      <c r="E178" s="84" t="s">
        <v>171</v>
      </c>
      <c r="F178" s="89"/>
      <c r="G178" s="89">
        <f t="shared" si="14"/>
        <v>0</v>
      </c>
      <c r="H178" s="89"/>
      <c r="I178" s="101">
        <v>30</v>
      </c>
      <c r="J178" s="54"/>
      <c r="K178" s="103" t="s">
        <v>173</v>
      </c>
      <c r="L178" s="101">
        <v>2</v>
      </c>
      <c r="M178" s="101">
        <v>2</v>
      </c>
      <c r="N178" s="54"/>
      <c r="O178" s="54"/>
      <c r="P178" s="54"/>
      <c r="Q178" s="54"/>
      <c r="R178" s="54"/>
      <c r="S178" s="54"/>
      <c r="T178" s="54"/>
      <c r="U178" s="54"/>
      <c r="V178" s="54"/>
      <c r="W178" s="54"/>
      <c r="X178" s="54"/>
      <c r="Y178" s="54"/>
      <c r="Z178" s="54"/>
    </row>
    <row r="179" spans="1:26" ht="12" customHeight="1">
      <c r="A179" s="422"/>
      <c r="B179" s="422"/>
      <c r="C179" s="422"/>
      <c r="D179" s="469" t="s">
        <v>174</v>
      </c>
      <c r="E179" s="84" t="s">
        <v>175</v>
      </c>
      <c r="F179" s="89"/>
      <c r="G179" s="89">
        <f t="shared" si="14"/>
        <v>0</v>
      </c>
      <c r="H179" s="89"/>
      <c r="I179" s="101">
        <v>15</v>
      </c>
      <c r="J179" s="54"/>
      <c r="K179" s="54"/>
      <c r="L179" s="54"/>
      <c r="M179" s="54"/>
      <c r="N179" s="54"/>
      <c r="O179" s="54"/>
      <c r="P179" s="54"/>
      <c r="Q179" s="54"/>
      <c r="R179" s="54"/>
      <c r="S179" s="54"/>
      <c r="T179" s="54"/>
      <c r="U179" s="54"/>
      <c r="V179" s="54"/>
      <c r="W179" s="54"/>
      <c r="X179" s="54"/>
      <c r="Y179" s="54"/>
      <c r="Z179" s="54"/>
    </row>
    <row r="180" spans="1:26" ht="12" customHeight="1">
      <c r="A180" s="423"/>
      <c r="B180" s="423"/>
      <c r="C180" s="423"/>
      <c r="D180" s="423"/>
      <c r="E180" s="84" t="s">
        <v>177</v>
      </c>
      <c r="F180" s="89"/>
      <c r="G180" s="89">
        <f t="shared" si="14"/>
        <v>0</v>
      </c>
      <c r="H180" s="89"/>
      <c r="I180" s="101">
        <v>25</v>
      </c>
      <c r="J180" s="54"/>
      <c r="K180" s="54"/>
      <c r="L180" s="54"/>
      <c r="M180" s="54"/>
      <c r="N180" s="54"/>
      <c r="O180" s="54"/>
      <c r="P180" s="54"/>
      <c r="Q180" s="54"/>
      <c r="R180" s="54"/>
      <c r="S180" s="54"/>
      <c r="T180" s="54"/>
      <c r="U180" s="54"/>
      <c r="V180" s="54"/>
      <c r="W180" s="54"/>
      <c r="X180" s="54"/>
      <c r="Y180" s="54"/>
      <c r="Z180" s="54"/>
    </row>
    <row r="181" spans="1:26" ht="12" customHeight="1">
      <c r="A181" s="54"/>
      <c r="B181" s="54"/>
      <c r="C181" s="112"/>
      <c r="D181" s="112"/>
      <c r="E181" s="116" t="s">
        <v>181</v>
      </c>
      <c r="F181" s="467">
        <f>SUM(G176:G180)</f>
        <v>0</v>
      </c>
      <c r="G181" s="381"/>
      <c r="H181" s="381"/>
      <c r="I181" s="382"/>
      <c r="J181" s="54"/>
      <c r="K181" s="54"/>
      <c r="L181" s="54"/>
      <c r="M181" s="54"/>
      <c r="N181" s="54"/>
      <c r="O181" s="54"/>
      <c r="P181" s="54"/>
      <c r="Q181" s="54"/>
      <c r="R181" s="54"/>
      <c r="S181" s="54"/>
      <c r="T181" s="54"/>
      <c r="U181" s="54"/>
      <c r="V181" s="54"/>
      <c r="W181" s="54"/>
      <c r="X181" s="54"/>
      <c r="Y181" s="54"/>
      <c r="Z181" s="54"/>
    </row>
    <row r="182" spans="1:26" ht="12" customHeight="1">
      <c r="A182" s="54"/>
      <c r="B182" s="54"/>
      <c r="C182" s="54"/>
      <c r="D182" s="54"/>
      <c r="E182" s="120" t="s">
        <v>184</v>
      </c>
      <c r="F182" s="124">
        <f>IF(F181&lt;=50,0,IF(AND(F181&gt;50,F181&lt;=75),1,IF(AND(F181&gt;75,F181&lt;=100),2)))</f>
        <v>0</v>
      </c>
      <c r="G182" s="124"/>
      <c r="H182" s="126">
        <f>IF(F174="x","probabilidad",IF(F175="x","impacto",0))</f>
        <v>0</v>
      </c>
      <c r="I182" s="128"/>
      <c r="J182" s="54"/>
      <c r="K182" s="54"/>
      <c r="L182" s="54"/>
      <c r="M182" s="54"/>
      <c r="N182" s="54"/>
      <c r="O182" s="54"/>
      <c r="P182" s="54"/>
      <c r="Q182" s="54"/>
      <c r="R182" s="54"/>
      <c r="S182" s="54"/>
      <c r="T182" s="54"/>
      <c r="U182" s="54"/>
      <c r="V182" s="54"/>
      <c r="W182" s="54"/>
      <c r="X182" s="54"/>
      <c r="Y182" s="54"/>
      <c r="Z182" s="54"/>
    </row>
    <row r="183" spans="1:26" ht="12"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2"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2"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2"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2"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2"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2"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2"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2"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2"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2"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2"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2"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2"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2"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2"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2"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2"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2"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2"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2"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2"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2"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2"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2"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2"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2"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2"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2"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2"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2"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2"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2"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2"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2"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2"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2"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2"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2"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2"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2"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2"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2"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2"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2"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2"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2"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2"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2"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2"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2"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2"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2"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2"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2"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2"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2"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2"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2"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2"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2"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2"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2"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2"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2"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2"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2"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2"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2"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2"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2"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2"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2"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2"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2"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2"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2"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2"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2"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2"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2"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2"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2"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2"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2"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2"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2"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2"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2"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2"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2"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2"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2"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2"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2"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2"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2"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2"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2"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2"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2"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2"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2"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2"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2"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2"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2"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2"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2"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2"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2"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2"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2"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2"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2"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2"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2"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2"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2"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2"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2"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2"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2"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2"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2"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2"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2"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2"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2"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2"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2"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2"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2"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2"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2"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2"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2"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2"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2"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2"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2"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2"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2"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2"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2"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2"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2"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2"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2"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2"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2"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2"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2"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2"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2"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2"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2"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2"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2"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2"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2"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2"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2"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2"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2"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2"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2"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2"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2"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2"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2"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2"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2"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2"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2"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2"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2"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2"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2"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2"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2"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2"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2"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2"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2"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row r="384" spans="1:26"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5">
    <mergeCell ref="F112:H112"/>
    <mergeCell ref="I112:I113"/>
    <mergeCell ref="L136:M137"/>
    <mergeCell ref="K148:K151"/>
    <mergeCell ref="L148:M149"/>
    <mergeCell ref="A138:A144"/>
    <mergeCell ref="B138:B144"/>
    <mergeCell ref="C138:C144"/>
    <mergeCell ref="D138:D139"/>
    <mergeCell ref="D140:D142"/>
    <mergeCell ref="D143:D144"/>
    <mergeCell ref="F145:I145"/>
    <mergeCell ref="A148:A149"/>
    <mergeCell ref="B148:B149"/>
    <mergeCell ref="C148:C149"/>
    <mergeCell ref="D148:D149"/>
    <mergeCell ref="E148:E149"/>
    <mergeCell ref="F148:H148"/>
    <mergeCell ref="I148:I149"/>
    <mergeCell ref="A150:A156"/>
    <mergeCell ref="B150:B156"/>
    <mergeCell ref="C150:C156"/>
    <mergeCell ref="D150:D151"/>
    <mergeCell ref="D152:D154"/>
    <mergeCell ref="L172:M173"/>
    <mergeCell ref="A174:A180"/>
    <mergeCell ref="B174:B180"/>
    <mergeCell ref="C174:C180"/>
    <mergeCell ref="D174:D175"/>
    <mergeCell ref="D176:D178"/>
    <mergeCell ref="D179:D180"/>
    <mergeCell ref="F181:I181"/>
    <mergeCell ref="F157:I157"/>
    <mergeCell ref="K160:K163"/>
    <mergeCell ref="L160:M161"/>
    <mergeCell ref="A160:A161"/>
    <mergeCell ref="B160:B161"/>
    <mergeCell ref="C160:C161"/>
    <mergeCell ref="D160:D161"/>
    <mergeCell ref="E160:E161"/>
    <mergeCell ref="F160:H160"/>
    <mergeCell ref="I160:I161"/>
    <mergeCell ref="F169:I169"/>
    <mergeCell ref="A172:A173"/>
    <mergeCell ref="B172:B173"/>
    <mergeCell ref="C172:C173"/>
    <mergeCell ref="D172:D173"/>
    <mergeCell ref="E172:E173"/>
    <mergeCell ref="F25:I25"/>
    <mergeCell ref="A28:A29"/>
    <mergeCell ref="B28:B29"/>
    <mergeCell ref="C28:C29"/>
    <mergeCell ref="D28:D29"/>
    <mergeCell ref="E28:E29"/>
    <mergeCell ref="F28:H28"/>
    <mergeCell ref="I28:I29"/>
    <mergeCell ref="K172:K175"/>
    <mergeCell ref="K136:K139"/>
    <mergeCell ref="A114:A120"/>
    <mergeCell ref="B114:B120"/>
    <mergeCell ref="C114:C120"/>
    <mergeCell ref="D114:D115"/>
    <mergeCell ref="D116:D118"/>
    <mergeCell ref="D119:D120"/>
    <mergeCell ref="F121:I121"/>
    <mergeCell ref="K124:K127"/>
    <mergeCell ref="A124:A125"/>
    <mergeCell ref="B124:B125"/>
    <mergeCell ref="C124:C125"/>
    <mergeCell ref="D124:D125"/>
    <mergeCell ref="E124:E125"/>
    <mergeCell ref="F124:H124"/>
    <mergeCell ref="I4:I5"/>
    <mergeCell ref="K4:K7"/>
    <mergeCell ref="L4:M5"/>
    <mergeCell ref="A1:I2"/>
    <mergeCell ref="A4:A5"/>
    <mergeCell ref="B4:B5"/>
    <mergeCell ref="C4:C5"/>
    <mergeCell ref="D4:D5"/>
    <mergeCell ref="E4:E5"/>
    <mergeCell ref="F4:H4"/>
    <mergeCell ref="A6:A12"/>
    <mergeCell ref="B6:B12"/>
    <mergeCell ref="C6:C12"/>
    <mergeCell ref="D6:D7"/>
    <mergeCell ref="D8:D10"/>
    <mergeCell ref="D11:D12"/>
    <mergeCell ref="F13:I13"/>
    <mergeCell ref="K16:K19"/>
    <mergeCell ref="L16:M17"/>
    <mergeCell ref="A16:A17"/>
    <mergeCell ref="B16:B17"/>
    <mergeCell ref="C16:C17"/>
    <mergeCell ref="D16:D17"/>
    <mergeCell ref="E16:E17"/>
    <mergeCell ref="F16:H16"/>
    <mergeCell ref="I16:I17"/>
    <mergeCell ref="A18:A24"/>
    <mergeCell ref="B18:B24"/>
    <mergeCell ref="C18:C24"/>
    <mergeCell ref="D18:D19"/>
    <mergeCell ref="D20:D22"/>
    <mergeCell ref="D23:D24"/>
    <mergeCell ref="K28:K31"/>
    <mergeCell ref="L28:M29"/>
    <mergeCell ref="K40:K43"/>
    <mergeCell ref="L40:M41"/>
    <mergeCell ref="A30:A36"/>
    <mergeCell ref="B30:B36"/>
    <mergeCell ref="C30:C36"/>
    <mergeCell ref="D30:D31"/>
    <mergeCell ref="D32:D34"/>
    <mergeCell ref="D35:D36"/>
    <mergeCell ref="F37:I37"/>
    <mergeCell ref="A40:A41"/>
    <mergeCell ref="B40:B41"/>
    <mergeCell ref="C40:C41"/>
    <mergeCell ref="D40:D41"/>
    <mergeCell ref="E40:E41"/>
    <mergeCell ref="F40:H40"/>
    <mergeCell ref="I40:I41"/>
    <mergeCell ref="A42:A48"/>
    <mergeCell ref="B42:B48"/>
    <mergeCell ref="C42:C48"/>
    <mergeCell ref="D42:D43"/>
    <mergeCell ref="D44:D46"/>
    <mergeCell ref="D47:D48"/>
    <mergeCell ref="F49:I49"/>
    <mergeCell ref="K52:K55"/>
    <mergeCell ref="L52:M53"/>
    <mergeCell ref="F61:I61"/>
    <mergeCell ref="F64:H64"/>
    <mergeCell ref="I64:I65"/>
    <mergeCell ref="K64:K67"/>
    <mergeCell ref="L64:M65"/>
    <mergeCell ref="F73:I73"/>
    <mergeCell ref="A52:A53"/>
    <mergeCell ref="B52:B53"/>
    <mergeCell ref="C52:C53"/>
    <mergeCell ref="D52:D53"/>
    <mergeCell ref="E52:E53"/>
    <mergeCell ref="F52:H52"/>
    <mergeCell ref="I52:I53"/>
    <mergeCell ref="D64:D65"/>
    <mergeCell ref="D66:D67"/>
    <mergeCell ref="F97:I97"/>
    <mergeCell ref="A100:A101"/>
    <mergeCell ref="B100:B101"/>
    <mergeCell ref="C100:C101"/>
    <mergeCell ref="D100:D101"/>
    <mergeCell ref="E100:E101"/>
    <mergeCell ref="F100:H100"/>
    <mergeCell ref="I100:I101"/>
    <mergeCell ref="D68:D70"/>
    <mergeCell ref="D71:D72"/>
    <mergeCell ref="A54:A69"/>
    <mergeCell ref="B54:B69"/>
    <mergeCell ref="C54:C69"/>
    <mergeCell ref="D54:D55"/>
    <mergeCell ref="D56:D58"/>
    <mergeCell ref="D59:D60"/>
    <mergeCell ref="E64:E65"/>
    <mergeCell ref="F85:I85"/>
    <mergeCell ref="K76:K79"/>
    <mergeCell ref="L76:M77"/>
    <mergeCell ref="A76:A77"/>
    <mergeCell ref="B76:B77"/>
    <mergeCell ref="C76:C77"/>
    <mergeCell ref="D76:D77"/>
    <mergeCell ref="E76:E77"/>
    <mergeCell ref="F76:H76"/>
    <mergeCell ref="I76:I77"/>
    <mergeCell ref="A78:A84"/>
    <mergeCell ref="B78:B84"/>
    <mergeCell ref="C78:C84"/>
    <mergeCell ref="D78:D79"/>
    <mergeCell ref="D80:D82"/>
    <mergeCell ref="D83:D84"/>
    <mergeCell ref="K88:K91"/>
    <mergeCell ref="L88:M89"/>
    <mergeCell ref="A88:A89"/>
    <mergeCell ref="B88:B89"/>
    <mergeCell ref="C88:C89"/>
    <mergeCell ref="D88:D89"/>
    <mergeCell ref="E88:E89"/>
    <mergeCell ref="F88:H88"/>
    <mergeCell ref="I88:I89"/>
    <mergeCell ref="A90:A96"/>
    <mergeCell ref="B90:B96"/>
    <mergeCell ref="C90:C96"/>
    <mergeCell ref="D90:D91"/>
    <mergeCell ref="D92:D94"/>
    <mergeCell ref="D95:D96"/>
    <mergeCell ref="K100:K103"/>
    <mergeCell ref="L100:M101"/>
    <mergeCell ref="K112:K115"/>
    <mergeCell ref="L112:M113"/>
    <mergeCell ref="A126:A132"/>
    <mergeCell ref="B126:B132"/>
    <mergeCell ref="C126:C132"/>
    <mergeCell ref="D126:D127"/>
    <mergeCell ref="D128:D130"/>
    <mergeCell ref="D131:D132"/>
    <mergeCell ref="L124:M125"/>
    <mergeCell ref="I124:I125"/>
    <mergeCell ref="A102:A108"/>
    <mergeCell ref="B102:B108"/>
    <mergeCell ref="C102:C108"/>
    <mergeCell ref="D102:D103"/>
    <mergeCell ref="D104:D106"/>
    <mergeCell ref="D107:D108"/>
    <mergeCell ref="F109:I109"/>
    <mergeCell ref="A112:A113"/>
    <mergeCell ref="B112:B113"/>
    <mergeCell ref="C112:C113"/>
    <mergeCell ref="D112:D113"/>
    <mergeCell ref="E112:E113"/>
    <mergeCell ref="F172:H172"/>
    <mergeCell ref="I172:I173"/>
    <mergeCell ref="F133:I133"/>
    <mergeCell ref="A136:A137"/>
    <mergeCell ref="B136:B137"/>
    <mergeCell ref="C136:C137"/>
    <mergeCell ref="D136:D137"/>
    <mergeCell ref="E136:E137"/>
    <mergeCell ref="F136:H136"/>
    <mergeCell ref="I136:I137"/>
    <mergeCell ref="A162:A168"/>
    <mergeCell ref="B162:B168"/>
    <mergeCell ref="C162:C168"/>
    <mergeCell ref="D162:D163"/>
    <mergeCell ref="D164:D166"/>
    <mergeCell ref="D167:D168"/>
    <mergeCell ref="D155:D156"/>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000"/>
  <sheetViews>
    <sheetView workbookViewId="0">
      <selection sqref="A1:I2"/>
    </sheetView>
  </sheetViews>
  <sheetFormatPr baseColWidth="10" defaultColWidth="14.42578125" defaultRowHeight="15" customHeight="1"/>
  <cols>
    <col min="1" max="1" width="11.42578125" customWidth="1"/>
    <col min="2" max="2" width="45.85546875" customWidth="1"/>
    <col min="3" max="3" width="17.140625" customWidth="1"/>
    <col min="4" max="4" width="15" customWidth="1"/>
    <col min="5" max="5" width="41.5703125" customWidth="1"/>
    <col min="6" max="6" width="12.7109375" customWidth="1"/>
    <col min="7" max="7" width="11.42578125" hidden="1" customWidth="1"/>
    <col min="8" max="8" width="11.42578125" customWidth="1"/>
    <col min="9" max="9" width="12.28515625" customWidth="1"/>
    <col min="10" max="10" width="11.42578125" customWidth="1"/>
    <col min="11" max="11" width="20.85546875" customWidth="1"/>
    <col min="12" max="12" width="27.85546875" customWidth="1"/>
    <col min="13" max="13" width="28.140625" customWidth="1"/>
    <col min="14" max="26" width="11.42578125" customWidth="1"/>
  </cols>
  <sheetData>
    <row r="1" spans="1:26" ht="15" customHeight="1">
      <c r="A1" s="477" t="s">
        <v>384</v>
      </c>
      <c r="B1" s="291"/>
      <c r="C1" s="291"/>
      <c r="D1" s="291"/>
      <c r="E1" s="291"/>
      <c r="F1" s="291"/>
      <c r="G1" s="291"/>
      <c r="H1" s="291"/>
      <c r="I1" s="291"/>
      <c r="J1" s="54"/>
      <c r="K1" s="54"/>
      <c r="L1" s="54"/>
      <c r="M1" s="54"/>
      <c r="N1" s="54"/>
      <c r="O1" s="54"/>
      <c r="P1" s="54"/>
      <c r="Q1" s="54"/>
      <c r="R1" s="54"/>
      <c r="S1" s="54"/>
      <c r="T1" s="54"/>
      <c r="U1" s="54"/>
      <c r="V1" s="54"/>
      <c r="W1" s="54"/>
      <c r="X1" s="54"/>
      <c r="Y1" s="54"/>
      <c r="Z1" s="54"/>
    </row>
    <row r="2" spans="1:26" ht="12" customHeight="1">
      <c r="A2" s="291"/>
      <c r="B2" s="291"/>
      <c r="C2" s="291"/>
      <c r="D2" s="291"/>
      <c r="E2" s="291"/>
      <c r="F2" s="291"/>
      <c r="G2" s="291"/>
      <c r="H2" s="291"/>
      <c r="I2" s="291"/>
      <c r="J2" s="54"/>
      <c r="K2" s="54"/>
      <c r="L2" s="54"/>
      <c r="M2" s="54"/>
      <c r="N2" s="54"/>
      <c r="O2" s="54"/>
      <c r="P2" s="54"/>
      <c r="Q2" s="54"/>
      <c r="R2" s="54"/>
      <c r="S2" s="54"/>
      <c r="T2" s="54"/>
      <c r="U2" s="54"/>
      <c r="V2" s="54"/>
      <c r="W2" s="54"/>
      <c r="X2" s="54"/>
      <c r="Y2" s="54"/>
      <c r="Z2" s="54"/>
    </row>
    <row r="3" spans="1:26" ht="12" customHeight="1">
      <c r="A3" s="54"/>
      <c r="B3" s="54"/>
      <c r="C3" s="54"/>
      <c r="D3" s="54"/>
      <c r="E3" s="54"/>
      <c r="F3" s="54"/>
      <c r="G3" s="54"/>
      <c r="H3" s="54"/>
      <c r="I3" s="54"/>
      <c r="J3" s="54"/>
      <c r="K3" s="54"/>
      <c r="L3" s="54"/>
      <c r="M3" s="54"/>
      <c r="N3" s="54"/>
      <c r="O3" s="54"/>
      <c r="P3" s="54"/>
      <c r="Q3" s="54"/>
      <c r="R3" s="54"/>
      <c r="S3" s="54"/>
      <c r="T3" s="54"/>
      <c r="U3" s="54"/>
      <c r="V3" s="54"/>
      <c r="W3" s="54"/>
      <c r="X3" s="54"/>
      <c r="Y3" s="54"/>
      <c r="Z3" s="54"/>
    </row>
    <row r="4" spans="1:26" ht="24.75" customHeight="1">
      <c r="A4" s="468" t="s">
        <v>98</v>
      </c>
      <c r="B4" s="468" t="s">
        <v>133</v>
      </c>
      <c r="C4" s="468" t="s">
        <v>134</v>
      </c>
      <c r="D4" s="466" t="s">
        <v>135</v>
      </c>
      <c r="E4" s="466" t="s">
        <v>137</v>
      </c>
      <c r="F4" s="465" t="s">
        <v>138</v>
      </c>
      <c r="G4" s="381"/>
      <c r="H4" s="382"/>
      <c r="I4" s="466" t="s">
        <v>141</v>
      </c>
      <c r="J4" s="54"/>
      <c r="K4" s="468" t="s">
        <v>142</v>
      </c>
      <c r="L4" s="471" t="s">
        <v>143</v>
      </c>
      <c r="M4" s="407"/>
      <c r="N4" s="54"/>
      <c r="O4" s="54"/>
      <c r="P4" s="54"/>
      <c r="Q4" s="54"/>
      <c r="R4" s="54"/>
      <c r="S4" s="54"/>
      <c r="T4" s="54"/>
      <c r="U4" s="54"/>
      <c r="V4" s="54"/>
      <c r="W4" s="54"/>
      <c r="X4" s="54"/>
      <c r="Y4" s="54"/>
      <c r="Z4" s="54"/>
    </row>
    <row r="5" spans="1:26" ht="13.5" customHeight="1">
      <c r="A5" s="423"/>
      <c r="B5" s="423"/>
      <c r="C5" s="423"/>
      <c r="D5" s="423"/>
      <c r="E5" s="423"/>
      <c r="F5" s="78" t="s">
        <v>144</v>
      </c>
      <c r="G5" s="78"/>
      <c r="H5" s="78" t="s">
        <v>132</v>
      </c>
      <c r="I5" s="423"/>
      <c r="J5" s="54"/>
      <c r="K5" s="422"/>
      <c r="L5" s="410"/>
      <c r="M5" s="412"/>
      <c r="N5" s="54"/>
      <c r="O5" s="54"/>
      <c r="P5" s="54"/>
      <c r="Q5" s="54"/>
      <c r="R5" s="54"/>
      <c r="S5" s="54"/>
      <c r="T5" s="54"/>
      <c r="U5" s="54"/>
      <c r="V5" s="54"/>
      <c r="W5" s="54"/>
      <c r="X5" s="54"/>
      <c r="Y5" s="54"/>
      <c r="Z5" s="54"/>
    </row>
    <row r="6" spans="1:26" ht="27.75" customHeight="1">
      <c r="A6" s="469" t="e">
        <f>'MATRIZ DE RIESGOS'!#REF!</f>
        <v>#REF!</v>
      </c>
      <c r="B6" s="469" t="e">
        <f>'MATRIZ DE RIESGOS'!#REF!</f>
        <v>#REF!</v>
      </c>
      <c r="C6" s="470" t="s">
        <v>313</v>
      </c>
      <c r="D6" s="469" t="s">
        <v>151</v>
      </c>
      <c r="E6" s="84" t="s">
        <v>385</v>
      </c>
      <c r="F6" s="89"/>
      <c r="G6" s="89"/>
      <c r="H6" s="89"/>
      <c r="I6" s="90" t="s">
        <v>157</v>
      </c>
      <c r="J6" s="54"/>
      <c r="K6" s="422"/>
      <c r="L6" s="93" t="s">
        <v>386</v>
      </c>
      <c r="M6" s="93" t="s">
        <v>387</v>
      </c>
      <c r="N6" s="54"/>
      <c r="O6" s="54"/>
      <c r="P6" s="54"/>
      <c r="Q6" s="54"/>
      <c r="R6" s="54"/>
      <c r="S6" s="54"/>
      <c r="T6" s="54"/>
      <c r="U6" s="54"/>
      <c r="V6" s="54"/>
      <c r="W6" s="54"/>
      <c r="X6" s="54"/>
      <c r="Y6" s="54"/>
      <c r="Z6" s="54"/>
    </row>
    <row r="7" spans="1:26" ht="27.75" customHeight="1">
      <c r="A7" s="422"/>
      <c r="B7" s="422"/>
      <c r="C7" s="422"/>
      <c r="D7" s="423"/>
      <c r="E7" s="84" t="s">
        <v>388</v>
      </c>
      <c r="F7" s="89"/>
      <c r="G7" s="89"/>
      <c r="H7" s="89"/>
      <c r="I7" s="90" t="s">
        <v>157</v>
      </c>
      <c r="J7" s="54"/>
      <c r="K7" s="423"/>
      <c r="L7" s="97" t="s">
        <v>162</v>
      </c>
      <c r="M7" s="97" t="s">
        <v>163</v>
      </c>
      <c r="N7" s="54"/>
      <c r="O7" s="54"/>
      <c r="P7" s="54"/>
      <c r="Q7" s="54"/>
      <c r="R7" s="54"/>
      <c r="S7" s="54"/>
      <c r="T7" s="54"/>
      <c r="U7" s="54"/>
      <c r="V7" s="54"/>
      <c r="W7" s="54"/>
      <c r="X7" s="54"/>
      <c r="Y7" s="54"/>
      <c r="Z7" s="54"/>
    </row>
    <row r="8" spans="1:26" ht="27.75" customHeight="1">
      <c r="A8" s="422"/>
      <c r="B8" s="422"/>
      <c r="C8" s="422"/>
      <c r="D8" s="469" t="s">
        <v>164</v>
      </c>
      <c r="E8" s="84" t="s">
        <v>165</v>
      </c>
      <c r="F8" s="86" t="s">
        <v>152</v>
      </c>
      <c r="G8" s="89">
        <f t="shared" ref="G8:G12" si="0">COUNTIF(F8,F8)*I8</f>
        <v>15</v>
      </c>
      <c r="H8" s="89"/>
      <c r="I8" s="101">
        <v>15</v>
      </c>
      <c r="J8" s="54"/>
      <c r="K8" s="103" t="s">
        <v>167</v>
      </c>
      <c r="L8" s="101">
        <v>0</v>
      </c>
      <c r="M8" s="101">
        <v>0</v>
      </c>
      <c r="N8" s="54"/>
      <c r="O8" s="54"/>
      <c r="P8" s="54"/>
      <c r="Q8" s="54"/>
      <c r="R8" s="54"/>
      <c r="S8" s="54"/>
      <c r="T8" s="54"/>
      <c r="U8" s="54"/>
      <c r="V8" s="54"/>
      <c r="W8" s="54"/>
      <c r="X8" s="54"/>
      <c r="Y8" s="54"/>
      <c r="Z8" s="54"/>
    </row>
    <row r="9" spans="1:26" ht="12" customHeight="1">
      <c r="A9" s="422"/>
      <c r="B9" s="422"/>
      <c r="C9" s="422"/>
      <c r="D9" s="422"/>
      <c r="E9" s="84" t="s">
        <v>169</v>
      </c>
      <c r="F9" s="86" t="s">
        <v>152</v>
      </c>
      <c r="G9" s="89">
        <f t="shared" si="0"/>
        <v>15</v>
      </c>
      <c r="H9" s="89"/>
      <c r="I9" s="101">
        <v>15</v>
      </c>
      <c r="J9" s="54"/>
      <c r="K9" s="103" t="s">
        <v>170</v>
      </c>
      <c r="L9" s="101">
        <v>1</v>
      </c>
      <c r="M9" s="101">
        <v>1</v>
      </c>
      <c r="N9" s="54"/>
      <c r="O9" s="54"/>
      <c r="P9" s="54"/>
      <c r="Q9" s="54"/>
      <c r="R9" s="54"/>
      <c r="S9" s="54"/>
      <c r="T9" s="54"/>
      <c r="U9" s="54"/>
      <c r="V9" s="54"/>
      <c r="W9" s="54"/>
      <c r="X9" s="54"/>
      <c r="Y9" s="54"/>
      <c r="Z9" s="54"/>
    </row>
    <row r="10" spans="1:26" ht="12" customHeight="1">
      <c r="A10" s="422"/>
      <c r="B10" s="422"/>
      <c r="C10" s="422"/>
      <c r="D10" s="423"/>
      <c r="E10" s="84" t="s">
        <v>171</v>
      </c>
      <c r="F10" s="86" t="s">
        <v>152</v>
      </c>
      <c r="G10" s="89">
        <f t="shared" si="0"/>
        <v>30</v>
      </c>
      <c r="H10" s="89"/>
      <c r="I10" s="101">
        <v>30</v>
      </c>
      <c r="J10" s="54"/>
      <c r="K10" s="103" t="s">
        <v>173</v>
      </c>
      <c r="L10" s="101">
        <v>2</v>
      </c>
      <c r="M10" s="101">
        <v>2</v>
      </c>
      <c r="N10" s="54"/>
      <c r="O10" s="54"/>
      <c r="P10" s="54"/>
      <c r="Q10" s="54"/>
      <c r="R10" s="54"/>
      <c r="S10" s="54"/>
      <c r="T10" s="54"/>
      <c r="U10" s="54"/>
      <c r="V10" s="54"/>
      <c r="W10" s="54"/>
      <c r="X10" s="54"/>
      <c r="Y10" s="54"/>
      <c r="Z10" s="54"/>
    </row>
    <row r="11" spans="1:26" ht="12" customHeight="1">
      <c r="A11" s="422"/>
      <c r="B11" s="422"/>
      <c r="C11" s="422"/>
      <c r="D11" s="469" t="s">
        <v>174</v>
      </c>
      <c r="E11" s="84" t="s">
        <v>175</v>
      </c>
      <c r="F11" s="86" t="s">
        <v>152</v>
      </c>
      <c r="G11" s="89">
        <f t="shared" si="0"/>
        <v>15</v>
      </c>
      <c r="H11" s="89"/>
      <c r="I11" s="101">
        <v>15</v>
      </c>
      <c r="J11" s="54"/>
      <c r="K11" s="54"/>
      <c r="L11" s="54"/>
      <c r="M11" s="54"/>
      <c r="N11" s="54"/>
      <c r="O11" s="54"/>
      <c r="P11" s="54"/>
      <c r="Q11" s="54"/>
      <c r="R11" s="54"/>
      <c r="S11" s="54"/>
      <c r="T11" s="54"/>
      <c r="U11" s="54"/>
      <c r="V11" s="54"/>
      <c r="W11" s="54"/>
      <c r="X11" s="54"/>
      <c r="Y11" s="54"/>
      <c r="Z11" s="54"/>
    </row>
    <row r="12" spans="1:26" ht="12" customHeight="1">
      <c r="A12" s="423"/>
      <c r="B12" s="423"/>
      <c r="C12" s="423"/>
      <c r="D12" s="423"/>
      <c r="E12" s="84" t="s">
        <v>177</v>
      </c>
      <c r="F12" s="86" t="s">
        <v>152</v>
      </c>
      <c r="G12" s="89">
        <f t="shared" si="0"/>
        <v>25</v>
      </c>
      <c r="H12" s="89"/>
      <c r="I12" s="101">
        <v>25</v>
      </c>
      <c r="J12" s="54"/>
      <c r="K12" s="54"/>
      <c r="L12" s="54"/>
      <c r="M12" s="54"/>
      <c r="N12" s="54"/>
      <c r="O12" s="54"/>
      <c r="P12" s="54"/>
      <c r="Q12" s="54"/>
      <c r="R12" s="54"/>
      <c r="S12" s="54"/>
      <c r="T12" s="54"/>
      <c r="U12" s="54"/>
      <c r="V12" s="54"/>
      <c r="W12" s="54"/>
      <c r="X12" s="54"/>
      <c r="Y12" s="54"/>
      <c r="Z12" s="54"/>
    </row>
    <row r="13" spans="1:26" ht="12" customHeight="1">
      <c r="A13" s="54"/>
      <c r="B13" s="54"/>
      <c r="C13" s="112"/>
      <c r="D13" s="112"/>
      <c r="E13" s="116" t="s">
        <v>181</v>
      </c>
      <c r="F13" s="467">
        <f>SUM(G8:G12)</f>
        <v>100</v>
      </c>
      <c r="G13" s="381"/>
      <c r="H13" s="381"/>
      <c r="I13" s="382"/>
      <c r="J13" s="54"/>
      <c r="K13" s="54"/>
      <c r="L13" s="54"/>
      <c r="M13" s="54"/>
      <c r="N13" s="54"/>
      <c r="O13" s="54"/>
      <c r="P13" s="54"/>
      <c r="Q13" s="54"/>
      <c r="R13" s="54"/>
      <c r="S13" s="54"/>
      <c r="T13" s="54"/>
      <c r="U13" s="54"/>
      <c r="V13" s="54"/>
      <c r="W13" s="54"/>
      <c r="X13" s="54"/>
      <c r="Y13" s="54"/>
      <c r="Z13" s="54"/>
    </row>
    <row r="14" spans="1:26" ht="12" customHeight="1">
      <c r="A14" s="54"/>
      <c r="B14" s="54"/>
      <c r="C14" s="54"/>
      <c r="D14" s="54"/>
      <c r="E14" s="120" t="s">
        <v>184</v>
      </c>
      <c r="F14" s="124">
        <f>IF(F13&lt;=50,0,IF(AND(F13&gt;50,F13&lt;=75),1,IF(AND(F13&gt;75,F13&lt;=100),2)))</f>
        <v>2</v>
      </c>
      <c r="G14" s="124"/>
      <c r="H14" s="126">
        <f>IF(F6="x","probabilidad",IF(F7="x","impacto",0))</f>
        <v>0</v>
      </c>
      <c r="I14" s="128"/>
      <c r="J14" s="54"/>
      <c r="K14" s="54"/>
      <c r="L14" s="54"/>
      <c r="M14" s="54"/>
      <c r="N14" s="54"/>
      <c r="O14" s="54"/>
      <c r="P14" s="54"/>
      <c r="Q14" s="54"/>
      <c r="R14" s="54"/>
      <c r="S14" s="54"/>
      <c r="T14" s="54"/>
      <c r="U14" s="54"/>
      <c r="V14" s="54"/>
      <c r="W14" s="54"/>
      <c r="X14" s="54"/>
      <c r="Y14" s="54"/>
      <c r="Z14" s="54"/>
    </row>
    <row r="15" spans="1:26" ht="12" customHeight="1">
      <c r="A15" s="54"/>
      <c r="B15" s="54"/>
      <c r="C15" s="54"/>
      <c r="D15" s="54"/>
      <c r="E15" s="54"/>
      <c r="F15" s="54"/>
      <c r="G15" s="54"/>
      <c r="H15" s="54"/>
      <c r="I15" s="54"/>
      <c r="J15" s="54"/>
      <c r="K15" s="54"/>
      <c r="L15" s="54"/>
      <c r="M15" s="54"/>
      <c r="N15" s="54"/>
      <c r="O15" s="54"/>
      <c r="P15" s="54"/>
      <c r="Q15" s="54"/>
      <c r="R15" s="54"/>
      <c r="S15" s="54"/>
      <c r="T15" s="54"/>
      <c r="U15" s="54"/>
      <c r="V15" s="54"/>
      <c r="W15" s="54"/>
      <c r="X15" s="54"/>
      <c r="Y15" s="54"/>
      <c r="Z15" s="54"/>
    </row>
    <row r="16" spans="1:26" ht="24.75" customHeight="1">
      <c r="A16" s="468" t="s">
        <v>98</v>
      </c>
      <c r="B16" s="468" t="s">
        <v>133</v>
      </c>
      <c r="C16" s="468" t="s">
        <v>134</v>
      </c>
      <c r="D16" s="466" t="s">
        <v>135</v>
      </c>
      <c r="E16" s="466" t="s">
        <v>137</v>
      </c>
      <c r="F16" s="465" t="s">
        <v>138</v>
      </c>
      <c r="G16" s="381"/>
      <c r="H16" s="382"/>
      <c r="I16" s="466" t="s">
        <v>141</v>
      </c>
      <c r="J16" s="54"/>
      <c r="K16" s="468" t="s">
        <v>142</v>
      </c>
      <c r="L16" s="471" t="s">
        <v>143</v>
      </c>
      <c r="M16" s="407"/>
      <c r="N16" s="54"/>
      <c r="O16" s="54"/>
      <c r="P16" s="54"/>
      <c r="Q16" s="54"/>
      <c r="R16" s="54"/>
      <c r="S16" s="54"/>
      <c r="T16" s="54"/>
      <c r="U16" s="54"/>
      <c r="V16" s="54"/>
      <c r="W16" s="54"/>
      <c r="X16" s="54"/>
      <c r="Y16" s="54"/>
      <c r="Z16" s="54"/>
    </row>
    <row r="17" spans="1:26" ht="12" customHeight="1">
      <c r="A17" s="423"/>
      <c r="B17" s="423"/>
      <c r="C17" s="423"/>
      <c r="D17" s="423"/>
      <c r="E17" s="423"/>
      <c r="F17" s="78" t="s">
        <v>144</v>
      </c>
      <c r="G17" s="78"/>
      <c r="H17" s="78" t="s">
        <v>132</v>
      </c>
      <c r="I17" s="423"/>
      <c r="J17" s="54"/>
      <c r="K17" s="422"/>
      <c r="L17" s="410"/>
      <c r="M17" s="412"/>
      <c r="N17" s="54"/>
      <c r="O17" s="54"/>
      <c r="P17" s="54"/>
      <c r="Q17" s="54"/>
      <c r="R17" s="54"/>
      <c r="S17" s="54"/>
      <c r="T17" s="54"/>
      <c r="U17" s="54"/>
      <c r="V17" s="54"/>
      <c r="W17" s="54"/>
      <c r="X17" s="54"/>
      <c r="Y17" s="54"/>
      <c r="Z17" s="54"/>
    </row>
    <row r="18" spans="1:26" ht="12" customHeight="1">
      <c r="A18" s="469" t="e">
        <f>'MATRIZ DE RIESGOS'!#REF!</f>
        <v>#REF!</v>
      </c>
      <c r="B18" s="469" t="e">
        <f>'MATRIZ DE RIESGOS'!#REF!</f>
        <v>#REF!</v>
      </c>
      <c r="C18" s="470" t="s">
        <v>313</v>
      </c>
      <c r="D18" s="469" t="s">
        <v>151</v>
      </c>
      <c r="E18" s="84" t="s">
        <v>389</v>
      </c>
      <c r="F18" s="89"/>
      <c r="G18" s="89"/>
      <c r="H18" s="89"/>
      <c r="I18" s="90" t="s">
        <v>157</v>
      </c>
      <c r="J18" s="54"/>
      <c r="K18" s="422"/>
      <c r="L18" s="93" t="s">
        <v>390</v>
      </c>
      <c r="M18" s="93" t="s">
        <v>391</v>
      </c>
      <c r="N18" s="54"/>
      <c r="O18" s="54"/>
      <c r="P18" s="54"/>
      <c r="Q18" s="54"/>
      <c r="R18" s="54"/>
      <c r="S18" s="54"/>
      <c r="T18" s="54"/>
      <c r="U18" s="54"/>
      <c r="V18" s="54"/>
      <c r="W18" s="54"/>
      <c r="X18" s="54"/>
      <c r="Y18" s="54"/>
      <c r="Z18" s="54"/>
    </row>
    <row r="19" spans="1:26" ht="12" customHeight="1">
      <c r="A19" s="422"/>
      <c r="B19" s="422"/>
      <c r="C19" s="422"/>
      <c r="D19" s="423"/>
      <c r="E19" s="84" t="s">
        <v>392</v>
      </c>
      <c r="F19" s="89"/>
      <c r="G19" s="89"/>
      <c r="H19" s="89"/>
      <c r="I19" s="90" t="s">
        <v>157</v>
      </c>
      <c r="J19" s="54"/>
      <c r="K19" s="423"/>
      <c r="L19" s="97" t="s">
        <v>162</v>
      </c>
      <c r="M19" s="97" t="s">
        <v>163</v>
      </c>
      <c r="N19" s="54"/>
      <c r="O19" s="54"/>
      <c r="P19" s="54"/>
      <c r="Q19" s="54"/>
      <c r="R19" s="54"/>
      <c r="S19" s="54"/>
      <c r="T19" s="54"/>
      <c r="U19" s="54"/>
      <c r="V19" s="54"/>
      <c r="W19" s="54"/>
      <c r="X19" s="54"/>
      <c r="Y19" s="54"/>
      <c r="Z19" s="54"/>
    </row>
    <row r="20" spans="1:26" ht="26.25" customHeight="1">
      <c r="A20" s="422"/>
      <c r="B20" s="422"/>
      <c r="C20" s="422"/>
      <c r="D20" s="469" t="s">
        <v>164</v>
      </c>
      <c r="E20" s="84" t="s">
        <v>165</v>
      </c>
      <c r="F20" s="89"/>
      <c r="G20" s="89">
        <f t="shared" ref="G20:G24" si="1">COUNTIF(F20,F20)*I20</f>
        <v>0</v>
      </c>
      <c r="H20" s="89"/>
      <c r="I20" s="101">
        <v>15</v>
      </c>
      <c r="J20" s="54"/>
      <c r="K20" s="103" t="s">
        <v>167</v>
      </c>
      <c r="L20" s="101">
        <v>0</v>
      </c>
      <c r="M20" s="101">
        <v>0</v>
      </c>
      <c r="N20" s="54"/>
      <c r="O20" s="54"/>
      <c r="P20" s="54"/>
      <c r="Q20" s="54"/>
      <c r="R20" s="54"/>
      <c r="S20" s="54"/>
      <c r="T20" s="54"/>
      <c r="U20" s="54"/>
      <c r="V20" s="54"/>
      <c r="W20" s="54"/>
      <c r="X20" s="54"/>
      <c r="Y20" s="54"/>
      <c r="Z20" s="54"/>
    </row>
    <row r="21" spans="1:26" ht="12" customHeight="1">
      <c r="A21" s="422"/>
      <c r="B21" s="422"/>
      <c r="C21" s="422"/>
      <c r="D21" s="422"/>
      <c r="E21" s="84" t="s">
        <v>169</v>
      </c>
      <c r="F21" s="89"/>
      <c r="G21" s="89">
        <f t="shared" si="1"/>
        <v>0</v>
      </c>
      <c r="H21" s="89"/>
      <c r="I21" s="101">
        <v>15</v>
      </c>
      <c r="J21" s="54"/>
      <c r="K21" s="103" t="s">
        <v>170</v>
      </c>
      <c r="L21" s="101">
        <v>1</v>
      </c>
      <c r="M21" s="101">
        <v>1</v>
      </c>
      <c r="N21" s="54"/>
      <c r="O21" s="54"/>
      <c r="P21" s="54"/>
      <c r="Q21" s="54"/>
      <c r="R21" s="54"/>
      <c r="S21" s="54"/>
      <c r="T21" s="54"/>
      <c r="U21" s="54"/>
      <c r="V21" s="54"/>
      <c r="W21" s="54"/>
      <c r="X21" s="54"/>
      <c r="Y21" s="54"/>
      <c r="Z21" s="54"/>
    </row>
    <row r="22" spans="1:26" ht="12" customHeight="1">
      <c r="A22" s="422"/>
      <c r="B22" s="422"/>
      <c r="C22" s="422"/>
      <c r="D22" s="423"/>
      <c r="E22" s="84" t="s">
        <v>171</v>
      </c>
      <c r="F22" s="89"/>
      <c r="G22" s="89">
        <f t="shared" si="1"/>
        <v>0</v>
      </c>
      <c r="H22" s="89"/>
      <c r="I22" s="101">
        <v>30</v>
      </c>
      <c r="J22" s="54"/>
      <c r="K22" s="103" t="s">
        <v>173</v>
      </c>
      <c r="L22" s="101">
        <v>2</v>
      </c>
      <c r="M22" s="101">
        <v>2</v>
      </c>
      <c r="N22" s="54"/>
      <c r="O22" s="54"/>
      <c r="P22" s="54"/>
      <c r="Q22" s="54"/>
      <c r="R22" s="54"/>
      <c r="S22" s="54"/>
      <c r="T22" s="54"/>
      <c r="U22" s="54"/>
      <c r="V22" s="54"/>
      <c r="W22" s="54"/>
      <c r="X22" s="54"/>
      <c r="Y22" s="54"/>
      <c r="Z22" s="54"/>
    </row>
    <row r="23" spans="1:26" ht="12" customHeight="1">
      <c r="A23" s="422"/>
      <c r="B23" s="422"/>
      <c r="C23" s="422"/>
      <c r="D23" s="469" t="s">
        <v>174</v>
      </c>
      <c r="E23" s="84" t="s">
        <v>175</v>
      </c>
      <c r="F23" s="89"/>
      <c r="G23" s="89">
        <f t="shared" si="1"/>
        <v>0</v>
      </c>
      <c r="H23" s="89"/>
      <c r="I23" s="101">
        <v>15</v>
      </c>
      <c r="J23" s="54"/>
      <c r="K23" s="54"/>
      <c r="L23" s="54"/>
      <c r="M23" s="54"/>
      <c r="N23" s="54"/>
      <c r="O23" s="54"/>
      <c r="P23" s="54"/>
      <c r="Q23" s="54"/>
      <c r="R23" s="54"/>
      <c r="S23" s="54"/>
      <c r="T23" s="54"/>
      <c r="U23" s="54"/>
      <c r="V23" s="54"/>
      <c r="W23" s="54"/>
      <c r="X23" s="54"/>
      <c r="Y23" s="54"/>
      <c r="Z23" s="54"/>
    </row>
    <row r="24" spans="1:26" ht="12" customHeight="1">
      <c r="A24" s="423"/>
      <c r="B24" s="423"/>
      <c r="C24" s="423"/>
      <c r="D24" s="423"/>
      <c r="E24" s="138" t="s">
        <v>177</v>
      </c>
      <c r="F24" s="142"/>
      <c r="G24" s="142">
        <f t="shared" si="1"/>
        <v>0</v>
      </c>
      <c r="H24" s="142"/>
      <c r="I24" s="101">
        <v>25</v>
      </c>
      <c r="J24" s="54"/>
      <c r="K24" s="54"/>
      <c r="L24" s="54"/>
      <c r="M24" s="54"/>
      <c r="N24" s="54"/>
      <c r="O24" s="54"/>
      <c r="P24" s="54"/>
      <c r="Q24" s="54"/>
      <c r="R24" s="54"/>
      <c r="S24" s="54"/>
      <c r="T24" s="54"/>
      <c r="U24" s="54"/>
      <c r="V24" s="54"/>
      <c r="W24" s="54"/>
      <c r="X24" s="54"/>
      <c r="Y24" s="54"/>
      <c r="Z24" s="54"/>
    </row>
    <row r="25" spans="1:26" ht="12" customHeight="1">
      <c r="A25" s="54"/>
      <c r="B25" s="54"/>
      <c r="C25" s="112"/>
      <c r="D25" s="112"/>
      <c r="E25" s="116" t="s">
        <v>181</v>
      </c>
      <c r="F25" s="467">
        <f>SUM(G20:G24)</f>
        <v>0</v>
      </c>
      <c r="G25" s="381"/>
      <c r="H25" s="381"/>
      <c r="I25" s="382"/>
      <c r="J25" s="54"/>
      <c r="K25" s="54"/>
      <c r="L25" s="54"/>
      <c r="M25" s="54"/>
      <c r="N25" s="54"/>
      <c r="O25" s="54"/>
      <c r="P25" s="54"/>
      <c r="Q25" s="54"/>
      <c r="R25" s="54"/>
      <c r="S25" s="54"/>
      <c r="T25" s="54"/>
      <c r="U25" s="54"/>
      <c r="V25" s="54"/>
      <c r="W25" s="54"/>
      <c r="X25" s="54"/>
      <c r="Y25" s="54"/>
      <c r="Z25" s="54"/>
    </row>
    <row r="26" spans="1:26" ht="12" customHeight="1">
      <c r="A26" s="54"/>
      <c r="B26" s="54"/>
      <c r="C26" s="54"/>
      <c r="D26" s="54"/>
      <c r="E26" s="120" t="s">
        <v>184</v>
      </c>
      <c r="F26" s="124">
        <f>IF(F25&lt;=50,0,IF(AND(F25&gt;50,F25&lt;=75),1,IF(AND(F25&gt;75,F25&lt;=100),2)))</f>
        <v>0</v>
      </c>
      <c r="G26" s="124"/>
      <c r="H26" s="126">
        <f>IF(F18="x","probabilidad",IF(F19="x","impacto",0))</f>
        <v>0</v>
      </c>
      <c r="I26" s="128"/>
      <c r="J26" s="54"/>
      <c r="K26" s="54"/>
      <c r="L26" s="54"/>
      <c r="M26" s="54"/>
      <c r="N26" s="54"/>
      <c r="O26" s="54"/>
      <c r="P26" s="54"/>
      <c r="Q26" s="54"/>
      <c r="R26" s="54"/>
      <c r="S26" s="54"/>
      <c r="T26" s="54"/>
      <c r="U26" s="54"/>
      <c r="V26" s="54"/>
      <c r="W26" s="54"/>
      <c r="X26" s="54"/>
      <c r="Y26" s="54"/>
      <c r="Z26" s="54"/>
    </row>
    <row r="27" spans="1:26" ht="12"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26" ht="24.75" customHeight="1">
      <c r="A28" s="468" t="s">
        <v>98</v>
      </c>
      <c r="B28" s="468" t="s">
        <v>133</v>
      </c>
      <c r="C28" s="468" t="s">
        <v>134</v>
      </c>
      <c r="D28" s="466" t="s">
        <v>135</v>
      </c>
      <c r="E28" s="466" t="s">
        <v>137</v>
      </c>
      <c r="F28" s="465" t="s">
        <v>138</v>
      </c>
      <c r="G28" s="381"/>
      <c r="H28" s="382"/>
      <c r="I28" s="466" t="s">
        <v>141</v>
      </c>
      <c r="J28" s="54"/>
      <c r="K28" s="468" t="s">
        <v>142</v>
      </c>
      <c r="L28" s="471" t="s">
        <v>143</v>
      </c>
      <c r="M28" s="407"/>
      <c r="N28" s="54"/>
      <c r="O28" s="54"/>
      <c r="P28" s="54"/>
      <c r="Q28" s="54"/>
      <c r="R28" s="54"/>
      <c r="S28" s="54"/>
      <c r="T28" s="54"/>
      <c r="U28" s="54"/>
      <c r="V28" s="54"/>
      <c r="W28" s="54"/>
      <c r="X28" s="54"/>
      <c r="Y28" s="54"/>
      <c r="Z28" s="54"/>
    </row>
    <row r="29" spans="1:26" ht="12" customHeight="1">
      <c r="A29" s="423"/>
      <c r="B29" s="423"/>
      <c r="C29" s="423"/>
      <c r="D29" s="423"/>
      <c r="E29" s="423"/>
      <c r="F29" s="78" t="s">
        <v>144</v>
      </c>
      <c r="G29" s="78"/>
      <c r="H29" s="78" t="s">
        <v>132</v>
      </c>
      <c r="I29" s="423"/>
      <c r="J29" s="54"/>
      <c r="K29" s="422"/>
      <c r="L29" s="410"/>
      <c r="M29" s="412"/>
      <c r="N29" s="54"/>
      <c r="O29" s="54"/>
      <c r="P29" s="54"/>
      <c r="Q29" s="54"/>
      <c r="R29" s="54"/>
      <c r="S29" s="54"/>
      <c r="T29" s="54"/>
      <c r="U29" s="54"/>
      <c r="V29" s="54"/>
      <c r="W29" s="54"/>
      <c r="X29" s="54"/>
      <c r="Y29" s="54"/>
      <c r="Z29" s="54"/>
    </row>
    <row r="30" spans="1:26" ht="12" customHeight="1">
      <c r="A30" s="469" t="e">
        <f>'MATRIZ DE RIESGOS'!#REF!</f>
        <v>#REF!</v>
      </c>
      <c r="B30" s="469" t="e">
        <f>'MATRIZ DE RIESGOS'!#REF!</f>
        <v>#REF!</v>
      </c>
      <c r="C30" s="470" t="s">
        <v>313</v>
      </c>
      <c r="D30" s="469" t="s">
        <v>151</v>
      </c>
      <c r="E30" s="84" t="s">
        <v>393</v>
      </c>
      <c r="F30" s="89"/>
      <c r="G30" s="89"/>
      <c r="H30" s="89"/>
      <c r="I30" s="90" t="s">
        <v>157</v>
      </c>
      <c r="J30" s="54"/>
      <c r="K30" s="422"/>
      <c r="L30" s="93" t="s">
        <v>394</v>
      </c>
      <c r="M30" s="93" t="s">
        <v>395</v>
      </c>
      <c r="N30" s="54"/>
      <c r="O30" s="54"/>
      <c r="P30" s="54"/>
      <c r="Q30" s="54"/>
      <c r="R30" s="54"/>
      <c r="S30" s="54"/>
      <c r="T30" s="54"/>
      <c r="U30" s="54"/>
      <c r="V30" s="54"/>
      <c r="W30" s="54"/>
      <c r="X30" s="54"/>
      <c r="Y30" s="54"/>
      <c r="Z30" s="54"/>
    </row>
    <row r="31" spans="1:26" ht="12" customHeight="1">
      <c r="A31" s="422"/>
      <c r="B31" s="422"/>
      <c r="C31" s="422"/>
      <c r="D31" s="423"/>
      <c r="E31" s="84" t="s">
        <v>396</v>
      </c>
      <c r="F31" s="89"/>
      <c r="G31" s="89"/>
      <c r="H31" s="89"/>
      <c r="I31" s="90" t="s">
        <v>157</v>
      </c>
      <c r="J31" s="54"/>
      <c r="K31" s="423"/>
      <c r="L31" s="97" t="s">
        <v>162</v>
      </c>
      <c r="M31" s="97" t="s">
        <v>163</v>
      </c>
      <c r="N31" s="54"/>
      <c r="O31" s="54"/>
      <c r="P31" s="54"/>
      <c r="Q31" s="54"/>
      <c r="R31" s="54"/>
      <c r="S31" s="54"/>
      <c r="T31" s="54"/>
      <c r="U31" s="54"/>
      <c r="V31" s="54"/>
      <c r="W31" s="54"/>
      <c r="X31" s="54"/>
      <c r="Y31" s="54"/>
      <c r="Z31" s="54"/>
    </row>
    <row r="32" spans="1:26" ht="26.25" customHeight="1">
      <c r="A32" s="422"/>
      <c r="B32" s="422"/>
      <c r="C32" s="422"/>
      <c r="D32" s="469" t="s">
        <v>164</v>
      </c>
      <c r="E32" s="84" t="s">
        <v>165</v>
      </c>
      <c r="F32" s="89"/>
      <c r="G32" s="89">
        <f t="shared" ref="G32:G36" si="2">COUNTIF(F32,F32)*I32</f>
        <v>0</v>
      </c>
      <c r="H32" s="89"/>
      <c r="I32" s="101">
        <v>15</v>
      </c>
      <c r="J32" s="54"/>
      <c r="K32" s="103" t="s">
        <v>167</v>
      </c>
      <c r="L32" s="101">
        <v>0</v>
      </c>
      <c r="M32" s="101">
        <v>0</v>
      </c>
      <c r="N32" s="54"/>
      <c r="O32" s="54"/>
      <c r="P32" s="54"/>
      <c r="Q32" s="54"/>
      <c r="R32" s="54"/>
      <c r="S32" s="54"/>
      <c r="T32" s="54"/>
      <c r="U32" s="54"/>
      <c r="V32" s="54"/>
      <c r="W32" s="54"/>
      <c r="X32" s="54"/>
      <c r="Y32" s="54"/>
      <c r="Z32" s="54"/>
    </row>
    <row r="33" spans="1:26" ht="12" customHeight="1">
      <c r="A33" s="422"/>
      <c r="B33" s="422"/>
      <c r="C33" s="422"/>
      <c r="D33" s="422"/>
      <c r="E33" s="84" t="s">
        <v>169</v>
      </c>
      <c r="F33" s="89"/>
      <c r="G33" s="89">
        <f t="shared" si="2"/>
        <v>0</v>
      </c>
      <c r="H33" s="89"/>
      <c r="I33" s="101">
        <v>15</v>
      </c>
      <c r="J33" s="54"/>
      <c r="K33" s="103" t="s">
        <v>170</v>
      </c>
      <c r="L33" s="101">
        <v>1</v>
      </c>
      <c r="M33" s="101">
        <v>1</v>
      </c>
      <c r="N33" s="54"/>
      <c r="O33" s="54"/>
      <c r="P33" s="54"/>
      <c r="Q33" s="54"/>
      <c r="R33" s="54"/>
      <c r="S33" s="54"/>
      <c r="T33" s="54"/>
      <c r="U33" s="54"/>
      <c r="V33" s="54"/>
      <c r="W33" s="54"/>
      <c r="X33" s="54"/>
      <c r="Y33" s="54"/>
      <c r="Z33" s="54"/>
    </row>
    <row r="34" spans="1:26" ht="12" customHeight="1">
      <c r="A34" s="422"/>
      <c r="B34" s="422"/>
      <c r="C34" s="422"/>
      <c r="D34" s="423"/>
      <c r="E34" s="84" t="s">
        <v>171</v>
      </c>
      <c r="F34" s="89"/>
      <c r="G34" s="89">
        <f t="shared" si="2"/>
        <v>0</v>
      </c>
      <c r="H34" s="89"/>
      <c r="I34" s="101">
        <v>30</v>
      </c>
      <c r="J34" s="54"/>
      <c r="K34" s="103" t="s">
        <v>173</v>
      </c>
      <c r="L34" s="101">
        <v>2</v>
      </c>
      <c r="M34" s="101">
        <v>2</v>
      </c>
      <c r="N34" s="54"/>
      <c r="O34" s="54"/>
      <c r="P34" s="54"/>
      <c r="Q34" s="54"/>
      <c r="R34" s="54"/>
      <c r="S34" s="54"/>
      <c r="T34" s="54"/>
      <c r="U34" s="54"/>
      <c r="V34" s="54"/>
      <c r="W34" s="54"/>
      <c r="X34" s="54"/>
      <c r="Y34" s="54"/>
      <c r="Z34" s="54"/>
    </row>
    <row r="35" spans="1:26" ht="12" customHeight="1">
      <c r="A35" s="422"/>
      <c r="B35" s="422"/>
      <c r="C35" s="422"/>
      <c r="D35" s="469" t="s">
        <v>174</v>
      </c>
      <c r="E35" s="84" t="s">
        <v>175</v>
      </c>
      <c r="F35" s="89"/>
      <c r="G35" s="89">
        <f t="shared" si="2"/>
        <v>0</v>
      </c>
      <c r="H35" s="89"/>
      <c r="I35" s="101">
        <v>15</v>
      </c>
      <c r="J35" s="54"/>
      <c r="K35" s="54"/>
      <c r="L35" s="54"/>
      <c r="M35" s="54"/>
      <c r="N35" s="54"/>
      <c r="O35" s="54"/>
      <c r="P35" s="54"/>
      <c r="Q35" s="54"/>
      <c r="R35" s="54"/>
      <c r="S35" s="54"/>
      <c r="T35" s="54"/>
      <c r="U35" s="54"/>
      <c r="V35" s="54"/>
      <c r="W35" s="54"/>
      <c r="X35" s="54"/>
      <c r="Y35" s="54"/>
      <c r="Z35" s="54"/>
    </row>
    <row r="36" spans="1:26" ht="12" customHeight="1">
      <c r="A36" s="423"/>
      <c r="B36" s="423"/>
      <c r="C36" s="423"/>
      <c r="D36" s="423"/>
      <c r="E36" s="84" t="s">
        <v>177</v>
      </c>
      <c r="F36" s="89"/>
      <c r="G36" s="89">
        <f t="shared" si="2"/>
        <v>0</v>
      </c>
      <c r="H36" s="89"/>
      <c r="I36" s="101">
        <v>25</v>
      </c>
      <c r="J36" s="54"/>
      <c r="K36" s="54"/>
      <c r="L36" s="54"/>
      <c r="M36" s="54"/>
      <c r="N36" s="54"/>
      <c r="O36" s="54"/>
      <c r="P36" s="54"/>
      <c r="Q36" s="54"/>
      <c r="R36" s="54"/>
      <c r="S36" s="54"/>
      <c r="T36" s="54"/>
      <c r="U36" s="54"/>
      <c r="V36" s="54"/>
      <c r="W36" s="54"/>
      <c r="X36" s="54"/>
      <c r="Y36" s="54"/>
      <c r="Z36" s="54"/>
    </row>
    <row r="37" spans="1:26" ht="12" customHeight="1">
      <c r="A37" s="54"/>
      <c r="B37" s="54"/>
      <c r="C37" s="112"/>
      <c r="D37" s="112"/>
      <c r="E37" s="116" t="s">
        <v>181</v>
      </c>
      <c r="F37" s="467">
        <f>SUM(G32:G36)</f>
        <v>0</v>
      </c>
      <c r="G37" s="381"/>
      <c r="H37" s="381"/>
      <c r="I37" s="382"/>
      <c r="J37" s="54"/>
      <c r="K37" s="54"/>
      <c r="L37" s="54"/>
      <c r="M37" s="54"/>
      <c r="N37" s="54"/>
      <c r="O37" s="54"/>
      <c r="P37" s="54"/>
      <c r="Q37" s="54"/>
      <c r="R37" s="54"/>
      <c r="S37" s="54"/>
      <c r="T37" s="54"/>
      <c r="U37" s="54"/>
      <c r="V37" s="54"/>
      <c r="W37" s="54"/>
      <c r="X37" s="54"/>
      <c r="Y37" s="54"/>
      <c r="Z37" s="54"/>
    </row>
    <row r="38" spans="1:26" ht="12" customHeight="1">
      <c r="A38" s="54"/>
      <c r="B38" s="54"/>
      <c r="C38" s="54"/>
      <c r="D38" s="54"/>
      <c r="E38" s="120" t="s">
        <v>184</v>
      </c>
      <c r="F38" s="124">
        <f>IF(F37&lt;=50,0,IF(AND(F37&gt;50,F37&lt;=75),1,IF(AND(F37&gt;75,F37&lt;=100),2)))</f>
        <v>0</v>
      </c>
      <c r="G38" s="124"/>
      <c r="H38" s="126">
        <f>IF(F30="x","probabilidad",IF(F31="x","impacto",0))</f>
        <v>0</v>
      </c>
      <c r="I38" s="128"/>
      <c r="J38" s="54"/>
      <c r="K38" s="54"/>
      <c r="L38" s="54"/>
      <c r="M38" s="54"/>
      <c r="N38" s="54"/>
      <c r="O38" s="54"/>
      <c r="P38" s="54"/>
      <c r="Q38" s="54"/>
      <c r="R38" s="54"/>
      <c r="S38" s="54"/>
      <c r="T38" s="54"/>
      <c r="U38" s="54"/>
      <c r="V38" s="54"/>
      <c r="W38" s="54"/>
      <c r="X38" s="54"/>
      <c r="Y38" s="54"/>
      <c r="Z38" s="54"/>
    </row>
    <row r="39" spans="1:26" ht="12"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row>
    <row r="40" spans="1:26" ht="24.75" customHeight="1">
      <c r="A40" s="468" t="s">
        <v>98</v>
      </c>
      <c r="B40" s="468" t="s">
        <v>133</v>
      </c>
      <c r="C40" s="468" t="s">
        <v>134</v>
      </c>
      <c r="D40" s="466" t="s">
        <v>135</v>
      </c>
      <c r="E40" s="466" t="s">
        <v>137</v>
      </c>
      <c r="F40" s="465" t="s">
        <v>138</v>
      </c>
      <c r="G40" s="381"/>
      <c r="H40" s="382"/>
      <c r="I40" s="466" t="s">
        <v>141</v>
      </c>
      <c r="J40" s="54"/>
      <c r="K40" s="468" t="s">
        <v>142</v>
      </c>
      <c r="L40" s="471" t="s">
        <v>143</v>
      </c>
      <c r="M40" s="407"/>
      <c r="N40" s="54"/>
      <c r="O40" s="54"/>
      <c r="P40" s="54"/>
      <c r="Q40" s="54"/>
      <c r="R40" s="54"/>
      <c r="S40" s="54"/>
      <c r="T40" s="54"/>
      <c r="U40" s="54"/>
      <c r="V40" s="54"/>
      <c r="W40" s="54"/>
      <c r="X40" s="54"/>
      <c r="Y40" s="54"/>
      <c r="Z40" s="54"/>
    </row>
    <row r="41" spans="1:26" ht="12" customHeight="1">
      <c r="A41" s="423"/>
      <c r="B41" s="423"/>
      <c r="C41" s="423"/>
      <c r="D41" s="423"/>
      <c r="E41" s="423"/>
      <c r="F41" s="78" t="s">
        <v>144</v>
      </c>
      <c r="G41" s="78"/>
      <c r="H41" s="78" t="s">
        <v>132</v>
      </c>
      <c r="I41" s="423"/>
      <c r="J41" s="54"/>
      <c r="K41" s="422"/>
      <c r="L41" s="410"/>
      <c r="M41" s="412"/>
      <c r="N41" s="54"/>
      <c r="O41" s="54"/>
      <c r="P41" s="54"/>
      <c r="Q41" s="54"/>
      <c r="R41" s="54"/>
      <c r="S41" s="54"/>
      <c r="T41" s="54"/>
      <c r="U41" s="54"/>
      <c r="V41" s="54"/>
      <c r="W41" s="54"/>
      <c r="X41" s="54"/>
      <c r="Y41" s="54"/>
      <c r="Z41" s="54"/>
    </row>
    <row r="42" spans="1:26" ht="12" customHeight="1">
      <c r="A42" s="469" t="e">
        <f>'MATRIZ DE RIESGOS'!#REF!</f>
        <v>#REF!</v>
      </c>
      <c r="B42" s="469" t="e">
        <f>'MATRIZ DE RIESGOS'!#REF!</f>
        <v>#REF!</v>
      </c>
      <c r="C42" s="470" t="s">
        <v>313</v>
      </c>
      <c r="D42" s="469" t="s">
        <v>151</v>
      </c>
      <c r="E42" s="84" t="s">
        <v>397</v>
      </c>
      <c r="F42" s="89"/>
      <c r="G42" s="89"/>
      <c r="H42" s="89"/>
      <c r="I42" s="90" t="s">
        <v>157</v>
      </c>
      <c r="J42" s="54"/>
      <c r="K42" s="422"/>
      <c r="L42" s="93" t="s">
        <v>398</v>
      </c>
      <c r="M42" s="93" t="s">
        <v>399</v>
      </c>
      <c r="N42" s="54"/>
      <c r="O42" s="54"/>
      <c r="P42" s="54"/>
      <c r="Q42" s="54"/>
      <c r="R42" s="54"/>
      <c r="S42" s="54"/>
      <c r="T42" s="54"/>
      <c r="U42" s="54"/>
      <c r="V42" s="54"/>
      <c r="W42" s="54"/>
      <c r="X42" s="54"/>
      <c r="Y42" s="54"/>
      <c r="Z42" s="54"/>
    </row>
    <row r="43" spans="1:26" ht="12" customHeight="1">
      <c r="A43" s="422"/>
      <c r="B43" s="422"/>
      <c r="C43" s="422"/>
      <c r="D43" s="423"/>
      <c r="E43" s="84" t="s">
        <v>400</v>
      </c>
      <c r="F43" s="89"/>
      <c r="G43" s="89"/>
      <c r="H43" s="89"/>
      <c r="I43" s="90" t="s">
        <v>157</v>
      </c>
      <c r="J43" s="54"/>
      <c r="K43" s="423"/>
      <c r="L43" s="97" t="s">
        <v>162</v>
      </c>
      <c r="M43" s="97" t="s">
        <v>163</v>
      </c>
      <c r="N43" s="54"/>
      <c r="O43" s="54"/>
      <c r="P43" s="54"/>
      <c r="Q43" s="54"/>
      <c r="R43" s="54"/>
      <c r="S43" s="54"/>
      <c r="T43" s="54"/>
      <c r="U43" s="54"/>
      <c r="V43" s="54"/>
      <c r="W43" s="54"/>
      <c r="X43" s="54"/>
      <c r="Y43" s="54"/>
      <c r="Z43" s="54"/>
    </row>
    <row r="44" spans="1:26" ht="26.25" customHeight="1">
      <c r="A44" s="422"/>
      <c r="B44" s="422"/>
      <c r="C44" s="422"/>
      <c r="D44" s="469" t="s">
        <v>164</v>
      </c>
      <c r="E44" s="84" t="s">
        <v>165</v>
      </c>
      <c r="F44" s="89"/>
      <c r="G44" s="89">
        <f t="shared" ref="G44:G48" si="3">COUNTIF(F44,F44)*I44</f>
        <v>0</v>
      </c>
      <c r="H44" s="89"/>
      <c r="I44" s="101">
        <v>15</v>
      </c>
      <c r="J44" s="54"/>
      <c r="K44" s="103" t="s">
        <v>167</v>
      </c>
      <c r="L44" s="101">
        <v>0</v>
      </c>
      <c r="M44" s="101">
        <v>0</v>
      </c>
      <c r="N44" s="54"/>
      <c r="O44" s="54"/>
      <c r="P44" s="54"/>
      <c r="Q44" s="54"/>
      <c r="R44" s="54"/>
      <c r="S44" s="54"/>
      <c r="T44" s="54"/>
      <c r="U44" s="54"/>
      <c r="V44" s="54"/>
      <c r="W44" s="54"/>
      <c r="X44" s="54"/>
      <c r="Y44" s="54"/>
      <c r="Z44" s="54"/>
    </row>
    <row r="45" spans="1:26" ht="12" customHeight="1">
      <c r="A45" s="422"/>
      <c r="B45" s="422"/>
      <c r="C45" s="422"/>
      <c r="D45" s="422"/>
      <c r="E45" s="84" t="s">
        <v>169</v>
      </c>
      <c r="F45" s="89"/>
      <c r="G45" s="89">
        <f t="shared" si="3"/>
        <v>0</v>
      </c>
      <c r="H45" s="89"/>
      <c r="I45" s="101">
        <v>15</v>
      </c>
      <c r="J45" s="54"/>
      <c r="K45" s="103" t="s">
        <v>170</v>
      </c>
      <c r="L45" s="101">
        <v>1</v>
      </c>
      <c r="M45" s="101">
        <v>1</v>
      </c>
      <c r="N45" s="54"/>
      <c r="O45" s="54"/>
      <c r="P45" s="54"/>
      <c r="Q45" s="54"/>
      <c r="R45" s="54"/>
      <c r="S45" s="54"/>
      <c r="T45" s="54"/>
      <c r="U45" s="54"/>
      <c r="V45" s="54"/>
      <c r="W45" s="54"/>
      <c r="X45" s="54"/>
      <c r="Y45" s="54"/>
      <c r="Z45" s="54"/>
    </row>
    <row r="46" spans="1:26" ht="12" customHeight="1">
      <c r="A46" s="422"/>
      <c r="B46" s="422"/>
      <c r="C46" s="422"/>
      <c r="D46" s="423"/>
      <c r="E46" s="84" t="s">
        <v>171</v>
      </c>
      <c r="F46" s="89"/>
      <c r="G46" s="89">
        <f t="shared" si="3"/>
        <v>0</v>
      </c>
      <c r="H46" s="89"/>
      <c r="I46" s="101">
        <v>30</v>
      </c>
      <c r="J46" s="54"/>
      <c r="K46" s="103" t="s">
        <v>173</v>
      </c>
      <c r="L46" s="101">
        <v>2</v>
      </c>
      <c r="M46" s="101">
        <v>2</v>
      </c>
      <c r="N46" s="54"/>
      <c r="O46" s="54"/>
      <c r="P46" s="54"/>
      <c r="Q46" s="54"/>
      <c r="R46" s="54"/>
      <c r="S46" s="54"/>
      <c r="T46" s="54"/>
      <c r="U46" s="54"/>
      <c r="V46" s="54"/>
      <c r="W46" s="54"/>
      <c r="X46" s="54"/>
      <c r="Y46" s="54"/>
      <c r="Z46" s="54"/>
    </row>
    <row r="47" spans="1:26" ht="12" customHeight="1">
      <c r="A47" s="422"/>
      <c r="B47" s="422"/>
      <c r="C47" s="422"/>
      <c r="D47" s="469" t="s">
        <v>174</v>
      </c>
      <c r="E47" s="84" t="s">
        <v>175</v>
      </c>
      <c r="F47" s="89"/>
      <c r="G47" s="89">
        <f t="shared" si="3"/>
        <v>0</v>
      </c>
      <c r="H47" s="89"/>
      <c r="I47" s="101">
        <v>15</v>
      </c>
      <c r="J47" s="54"/>
      <c r="K47" s="54"/>
      <c r="L47" s="54"/>
      <c r="M47" s="54"/>
      <c r="N47" s="54"/>
      <c r="O47" s="54"/>
      <c r="P47" s="54"/>
      <c r="Q47" s="54"/>
      <c r="R47" s="54"/>
      <c r="S47" s="54"/>
      <c r="T47" s="54"/>
      <c r="U47" s="54"/>
      <c r="V47" s="54"/>
      <c r="W47" s="54"/>
      <c r="X47" s="54"/>
      <c r="Y47" s="54"/>
      <c r="Z47" s="54"/>
    </row>
    <row r="48" spans="1:26" ht="12" customHeight="1">
      <c r="A48" s="423"/>
      <c r="B48" s="423"/>
      <c r="C48" s="423"/>
      <c r="D48" s="423"/>
      <c r="E48" s="84" t="s">
        <v>177</v>
      </c>
      <c r="F48" s="89"/>
      <c r="G48" s="89">
        <f t="shared" si="3"/>
        <v>0</v>
      </c>
      <c r="H48" s="89"/>
      <c r="I48" s="101">
        <v>25</v>
      </c>
      <c r="J48" s="54"/>
      <c r="K48" s="54"/>
      <c r="L48" s="54"/>
      <c r="M48" s="54"/>
      <c r="N48" s="54"/>
      <c r="O48" s="54"/>
      <c r="P48" s="54"/>
      <c r="Q48" s="54"/>
      <c r="R48" s="54"/>
      <c r="S48" s="54"/>
      <c r="T48" s="54"/>
      <c r="U48" s="54"/>
      <c r="V48" s="54"/>
      <c r="W48" s="54"/>
      <c r="X48" s="54"/>
      <c r="Y48" s="54"/>
      <c r="Z48" s="54"/>
    </row>
    <row r="49" spans="1:26" ht="12" customHeight="1">
      <c r="A49" s="54"/>
      <c r="B49" s="54"/>
      <c r="C49" s="112"/>
      <c r="D49" s="112"/>
      <c r="E49" s="116" t="s">
        <v>181</v>
      </c>
      <c r="F49" s="467">
        <f>SUM(G44:G48)</f>
        <v>0</v>
      </c>
      <c r="G49" s="381"/>
      <c r="H49" s="381"/>
      <c r="I49" s="382"/>
      <c r="J49" s="54"/>
      <c r="K49" s="54"/>
      <c r="L49" s="54"/>
      <c r="M49" s="54"/>
      <c r="N49" s="54"/>
      <c r="O49" s="54"/>
      <c r="P49" s="54"/>
      <c r="Q49" s="54"/>
      <c r="R49" s="54"/>
      <c r="S49" s="54"/>
      <c r="T49" s="54"/>
      <c r="U49" s="54"/>
      <c r="V49" s="54"/>
      <c r="W49" s="54"/>
      <c r="X49" s="54"/>
      <c r="Y49" s="54"/>
      <c r="Z49" s="54"/>
    </row>
    <row r="50" spans="1:26" ht="12" customHeight="1">
      <c r="A50" s="54"/>
      <c r="B50" s="54"/>
      <c r="C50" s="54"/>
      <c r="D50" s="54"/>
      <c r="E50" s="120" t="s">
        <v>184</v>
      </c>
      <c r="F50" s="124">
        <f>IF(F49&lt;=50,0,IF(AND(F49&gt;50,F49&lt;=75),1,IF(AND(F49&gt;75,F49&lt;=100),2)))</f>
        <v>0</v>
      </c>
      <c r="G50" s="124"/>
      <c r="H50" s="126">
        <f>IF(F42="x","probabilidad",IF(F43="x","impacto",0))</f>
        <v>0</v>
      </c>
      <c r="I50" s="128"/>
      <c r="J50" s="54"/>
      <c r="K50" s="54"/>
      <c r="L50" s="54"/>
      <c r="M50" s="54"/>
      <c r="N50" s="54"/>
      <c r="O50" s="54"/>
      <c r="P50" s="54"/>
      <c r="Q50" s="54"/>
      <c r="R50" s="54"/>
      <c r="S50" s="54"/>
      <c r="T50" s="54"/>
      <c r="U50" s="54"/>
      <c r="V50" s="54"/>
      <c r="W50" s="54"/>
      <c r="X50" s="54"/>
      <c r="Y50" s="54"/>
      <c r="Z50" s="54"/>
    </row>
    <row r="51" spans="1:26" ht="12"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row>
    <row r="52" spans="1:26" ht="24.75" customHeight="1">
      <c r="A52" s="468" t="s">
        <v>98</v>
      </c>
      <c r="B52" s="468" t="s">
        <v>133</v>
      </c>
      <c r="C52" s="468" t="s">
        <v>134</v>
      </c>
      <c r="D52" s="466" t="s">
        <v>135</v>
      </c>
      <c r="E52" s="466" t="s">
        <v>137</v>
      </c>
      <c r="F52" s="465" t="s">
        <v>138</v>
      </c>
      <c r="G52" s="381"/>
      <c r="H52" s="382"/>
      <c r="I52" s="466" t="s">
        <v>141</v>
      </c>
      <c r="J52" s="54"/>
      <c r="K52" s="468" t="s">
        <v>142</v>
      </c>
      <c r="L52" s="471" t="s">
        <v>143</v>
      </c>
      <c r="M52" s="407"/>
      <c r="N52" s="54"/>
      <c r="O52" s="54"/>
      <c r="P52" s="54"/>
      <c r="Q52" s="54"/>
      <c r="R52" s="54"/>
      <c r="S52" s="54"/>
      <c r="T52" s="54"/>
      <c r="U52" s="54"/>
      <c r="V52" s="54"/>
      <c r="W52" s="54"/>
      <c r="X52" s="54"/>
      <c r="Y52" s="54"/>
      <c r="Z52" s="54"/>
    </row>
    <row r="53" spans="1:26" ht="12" customHeight="1">
      <c r="A53" s="423"/>
      <c r="B53" s="423"/>
      <c r="C53" s="423"/>
      <c r="D53" s="423"/>
      <c r="E53" s="423"/>
      <c r="F53" s="78" t="s">
        <v>144</v>
      </c>
      <c r="G53" s="78"/>
      <c r="H53" s="78" t="s">
        <v>132</v>
      </c>
      <c r="I53" s="423"/>
      <c r="J53" s="54"/>
      <c r="K53" s="422"/>
      <c r="L53" s="410"/>
      <c r="M53" s="412"/>
      <c r="N53" s="54"/>
      <c r="O53" s="54"/>
      <c r="P53" s="54"/>
      <c r="Q53" s="54"/>
      <c r="R53" s="54"/>
      <c r="S53" s="54"/>
      <c r="T53" s="54"/>
      <c r="U53" s="54"/>
      <c r="V53" s="54"/>
      <c r="W53" s="54"/>
      <c r="X53" s="54"/>
      <c r="Y53" s="54"/>
      <c r="Z53" s="54"/>
    </row>
    <row r="54" spans="1:26" ht="12" customHeight="1">
      <c r="A54" s="469" t="e">
        <f>'MATRIZ DE RIESGOS'!#REF!</f>
        <v>#REF!</v>
      </c>
      <c r="B54" s="469" t="e">
        <f>'MATRIZ DE RIESGOS'!#REF!</f>
        <v>#REF!</v>
      </c>
      <c r="C54" s="470" t="s">
        <v>313</v>
      </c>
      <c r="D54" s="469" t="s">
        <v>151</v>
      </c>
      <c r="E54" s="84" t="s">
        <v>401</v>
      </c>
      <c r="F54" s="89"/>
      <c r="G54" s="89"/>
      <c r="H54" s="89"/>
      <c r="I54" s="90" t="s">
        <v>157</v>
      </c>
      <c r="J54" s="54"/>
      <c r="K54" s="422"/>
      <c r="L54" s="93" t="s">
        <v>402</v>
      </c>
      <c r="M54" s="93" t="s">
        <v>403</v>
      </c>
      <c r="N54" s="54"/>
      <c r="O54" s="54"/>
      <c r="P54" s="54"/>
      <c r="Q54" s="54"/>
      <c r="R54" s="54"/>
      <c r="S54" s="54"/>
      <c r="T54" s="54"/>
      <c r="U54" s="54"/>
      <c r="V54" s="54"/>
      <c r="W54" s="54"/>
      <c r="X54" s="54"/>
      <c r="Y54" s="54"/>
      <c r="Z54" s="54"/>
    </row>
    <row r="55" spans="1:26" ht="12" customHeight="1">
      <c r="A55" s="422"/>
      <c r="B55" s="422"/>
      <c r="C55" s="422"/>
      <c r="D55" s="423"/>
      <c r="E55" s="84" t="s">
        <v>404</v>
      </c>
      <c r="F55" s="89"/>
      <c r="G55" s="89"/>
      <c r="H55" s="89"/>
      <c r="I55" s="90" t="s">
        <v>157</v>
      </c>
      <c r="J55" s="54"/>
      <c r="K55" s="423"/>
      <c r="L55" s="97" t="s">
        <v>162</v>
      </c>
      <c r="M55" s="97" t="s">
        <v>163</v>
      </c>
      <c r="N55" s="54"/>
      <c r="O55" s="54"/>
      <c r="P55" s="54"/>
      <c r="Q55" s="54"/>
      <c r="R55" s="54"/>
      <c r="S55" s="54"/>
      <c r="T55" s="54"/>
      <c r="U55" s="54"/>
      <c r="V55" s="54"/>
      <c r="W55" s="54"/>
      <c r="X55" s="54"/>
      <c r="Y55" s="54"/>
      <c r="Z55" s="54"/>
    </row>
    <row r="56" spans="1:26" ht="26.25" customHeight="1">
      <c r="A56" s="422"/>
      <c r="B56" s="422"/>
      <c r="C56" s="422"/>
      <c r="D56" s="469" t="s">
        <v>164</v>
      </c>
      <c r="E56" s="84" t="s">
        <v>165</v>
      </c>
      <c r="F56" s="89"/>
      <c r="G56" s="89">
        <f t="shared" ref="G56:G60" si="4">COUNTIF(F56,F56)*I56</f>
        <v>0</v>
      </c>
      <c r="H56" s="89"/>
      <c r="I56" s="101">
        <v>15</v>
      </c>
      <c r="J56" s="54"/>
      <c r="K56" s="103" t="s">
        <v>167</v>
      </c>
      <c r="L56" s="101">
        <v>0</v>
      </c>
      <c r="M56" s="101">
        <v>0</v>
      </c>
      <c r="N56" s="54"/>
      <c r="O56" s="54"/>
      <c r="P56" s="54"/>
      <c r="Q56" s="54"/>
      <c r="R56" s="54"/>
      <c r="S56" s="54"/>
      <c r="T56" s="54"/>
      <c r="U56" s="54"/>
      <c r="V56" s="54"/>
      <c r="W56" s="54"/>
      <c r="X56" s="54"/>
      <c r="Y56" s="54"/>
      <c r="Z56" s="54"/>
    </row>
    <row r="57" spans="1:26" ht="12" customHeight="1">
      <c r="A57" s="422"/>
      <c r="B57" s="422"/>
      <c r="C57" s="422"/>
      <c r="D57" s="422"/>
      <c r="E57" s="84" t="s">
        <v>169</v>
      </c>
      <c r="F57" s="89"/>
      <c r="G57" s="89">
        <f t="shared" si="4"/>
        <v>0</v>
      </c>
      <c r="H57" s="89"/>
      <c r="I57" s="101">
        <v>15</v>
      </c>
      <c r="J57" s="54"/>
      <c r="K57" s="103" t="s">
        <v>170</v>
      </c>
      <c r="L57" s="101">
        <v>1</v>
      </c>
      <c r="M57" s="101">
        <v>1</v>
      </c>
      <c r="N57" s="54"/>
      <c r="O57" s="54"/>
      <c r="P57" s="54"/>
      <c r="Q57" s="54"/>
      <c r="R57" s="54"/>
      <c r="S57" s="54"/>
      <c r="T57" s="54"/>
      <c r="U57" s="54"/>
      <c r="V57" s="54"/>
      <c r="W57" s="54"/>
      <c r="X57" s="54"/>
      <c r="Y57" s="54"/>
      <c r="Z57" s="54"/>
    </row>
    <row r="58" spans="1:26" ht="12" customHeight="1">
      <c r="A58" s="422"/>
      <c r="B58" s="422"/>
      <c r="C58" s="422"/>
      <c r="D58" s="423"/>
      <c r="E58" s="84" t="s">
        <v>171</v>
      </c>
      <c r="F58" s="89"/>
      <c r="G58" s="89">
        <f t="shared" si="4"/>
        <v>0</v>
      </c>
      <c r="H58" s="89"/>
      <c r="I58" s="101">
        <v>30</v>
      </c>
      <c r="J58" s="54"/>
      <c r="K58" s="103" t="s">
        <v>173</v>
      </c>
      <c r="L58" s="101">
        <v>2</v>
      </c>
      <c r="M58" s="101">
        <v>2</v>
      </c>
      <c r="N58" s="54"/>
      <c r="O58" s="54"/>
      <c r="P58" s="54"/>
      <c r="Q58" s="54"/>
      <c r="R58" s="54"/>
      <c r="S58" s="54"/>
      <c r="T58" s="54"/>
      <c r="U58" s="54"/>
      <c r="V58" s="54"/>
      <c r="W58" s="54"/>
      <c r="X58" s="54"/>
      <c r="Y58" s="54"/>
      <c r="Z58" s="54"/>
    </row>
    <row r="59" spans="1:26" ht="12" customHeight="1">
      <c r="A59" s="422"/>
      <c r="B59" s="422"/>
      <c r="C59" s="422"/>
      <c r="D59" s="469" t="s">
        <v>174</v>
      </c>
      <c r="E59" s="84" t="s">
        <v>175</v>
      </c>
      <c r="F59" s="89"/>
      <c r="G59" s="89">
        <f t="shared" si="4"/>
        <v>0</v>
      </c>
      <c r="H59" s="89"/>
      <c r="I59" s="101">
        <v>15</v>
      </c>
      <c r="J59" s="54"/>
      <c r="K59" s="54"/>
      <c r="L59" s="54"/>
      <c r="M59" s="54"/>
      <c r="N59" s="54"/>
      <c r="O59" s="54"/>
      <c r="P59" s="54"/>
      <c r="Q59" s="54"/>
      <c r="R59" s="54"/>
      <c r="S59" s="54"/>
      <c r="T59" s="54"/>
      <c r="U59" s="54"/>
      <c r="V59" s="54"/>
      <c r="W59" s="54"/>
      <c r="X59" s="54"/>
      <c r="Y59" s="54"/>
      <c r="Z59" s="54"/>
    </row>
    <row r="60" spans="1:26" ht="12" customHeight="1">
      <c r="A60" s="423"/>
      <c r="B60" s="423"/>
      <c r="C60" s="423"/>
      <c r="D60" s="423"/>
      <c r="E60" s="84" t="s">
        <v>177</v>
      </c>
      <c r="F60" s="89"/>
      <c r="G60" s="89">
        <f t="shared" si="4"/>
        <v>0</v>
      </c>
      <c r="H60" s="89"/>
      <c r="I60" s="101">
        <v>25</v>
      </c>
      <c r="J60" s="54"/>
      <c r="K60" s="54"/>
      <c r="L60" s="54"/>
      <c r="M60" s="54"/>
      <c r="N60" s="54"/>
      <c r="O60" s="54"/>
      <c r="P60" s="54"/>
      <c r="Q60" s="54"/>
      <c r="R60" s="54"/>
      <c r="S60" s="54"/>
      <c r="T60" s="54"/>
      <c r="U60" s="54"/>
      <c r="V60" s="54"/>
      <c r="W60" s="54"/>
      <c r="X60" s="54"/>
      <c r="Y60" s="54"/>
      <c r="Z60" s="54"/>
    </row>
    <row r="61" spans="1:26" ht="12" customHeight="1">
      <c r="A61" s="54"/>
      <c r="B61" s="54"/>
      <c r="C61" s="112"/>
      <c r="D61" s="112"/>
      <c r="E61" s="116" t="s">
        <v>181</v>
      </c>
      <c r="F61" s="467">
        <f>SUM(G56:G60)</f>
        <v>0</v>
      </c>
      <c r="G61" s="381"/>
      <c r="H61" s="381"/>
      <c r="I61" s="382"/>
      <c r="J61" s="54"/>
      <c r="K61" s="54"/>
      <c r="L61" s="54"/>
      <c r="M61" s="54"/>
      <c r="N61" s="54"/>
      <c r="O61" s="54"/>
      <c r="P61" s="54"/>
      <c r="Q61" s="54"/>
      <c r="R61" s="54"/>
      <c r="S61" s="54"/>
      <c r="T61" s="54"/>
      <c r="U61" s="54"/>
      <c r="V61" s="54"/>
      <c r="W61" s="54"/>
      <c r="X61" s="54"/>
      <c r="Y61" s="54"/>
      <c r="Z61" s="54"/>
    </row>
    <row r="62" spans="1:26" ht="12" customHeight="1">
      <c r="A62" s="54"/>
      <c r="B62" s="54"/>
      <c r="C62" s="54"/>
      <c r="D62" s="54"/>
      <c r="E62" s="120" t="s">
        <v>184</v>
      </c>
      <c r="F62" s="124">
        <f>IF(F61&lt;=50,0,IF(AND(F61&gt;50,F61&lt;=75),1,IF(AND(F61&gt;75,F61&lt;=100),2)))</f>
        <v>0</v>
      </c>
      <c r="G62" s="124"/>
      <c r="H62" s="126">
        <f>IF(F54="x","probabilidad",IF(F55="x","impacto",0))</f>
        <v>0</v>
      </c>
      <c r="I62" s="128"/>
      <c r="J62" s="54"/>
      <c r="K62" s="54"/>
      <c r="L62" s="54"/>
      <c r="M62" s="54"/>
      <c r="N62" s="54"/>
      <c r="O62" s="54"/>
      <c r="P62" s="54"/>
      <c r="Q62" s="54"/>
      <c r="R62" s="54"/>
      <c r="S62" s="54"/>
      <c r="T62" s="54"/>
      <c r="U62" s="54"/>
      <c r="V62" s="54"/>
      <c r="W62" s="54"/>
      <c r="X62" s="54"/>
      <c r="Y62" s="54"/>
      <c r="Z62" s="54"/>
    </row>
    <row r="63" spans="1:26" ht="12"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row>
    <row r="64" spans="1:26" ht="24.75" customHeight="1">
      <c r="A64" s="468" t="s">
        <v>98</v>
      </c>
      <c r="B64" s="468" t="s">
        <v>133</v>
      </c>
      <c r="C64" s="468" t="s">
        <v>134</v>
      </c>
      <c r="D64" s="466" t="s">
        <v>135</v>
      </c>
      <c r="E64" s="466" t="s">
        <v>137</v>
      </c>
      <c r="F64" s="465" t="s">
        <v>138</v>
      </c>
      <c r="G64" s="381"/>
      <c r="H64" s="382"/>
      <c r="I64" s="466" t="s">
        <v>141</v>
      </c>
      <c r="J64" s="54"/>
      <c r="K64" s="468" t="s">
        <v>142</v>
      </c>
      <c r="L64" s="471" t="s">
        <v>143</v>
      </c>
      <c r="M64" s="407"/>
      <c r="N64" s="54"/>
      <c r="O64" s="54"/>
      <c r="P64" s="54"/>
      <c r="Q64" s="54"/>
      <c r="R64" s="54"/>
      <c r="S64" s="54"/>
      <c r="T64" s="54"/>
      <c r="U64" s="54"/>
      <c r="V64" s="54"/>
      <c r="W64" s="54"/>
      <c r="X64" s="54"/>
      <c r="Y64" s="54"/>
      <c r="Z64" s="54"/>
    </row>
    <row r="65" spans="1:26" ht="12" customHeight="1">
      <c r="A65" s="423"/>
      <c r="B65" s="423"/>
      <c r="C65" s="423"/>
      <c r="D65" s="423"/>
      <c r="E65" s="423"/>
      <c r="F65" s="78" t="s">
        <v>144</v>
      </c>
      <c r="G65" s="78"/>
      <c r="H65" s="78" t="s">
        <v>132</v>
      </c>
      <c r="I65" s="423"/>
      <c r="J65" s="54"/>
      <c r="K65" s="422"/>
      <c r="L65" s="410"/>
      <c r="M65" s="412"/>
      <c r="N65" s="54"/>
      <c r="O65" s="54"/>
      <c r="P65" s="54"/>
      <c r="Q65" s="54"/>
      <c r="R65" s="54"/>
      <c r="S65" s="54"/>
      <c r="T65" s="54"/>
      <c r="U65" s="54"/>
      <c r="V65" s="54"/>
      <c r="W65" s="54"/>
      <c r="X65" s="54"/>
      <c r="Y65" s="54"/>
      <c r="Z65" s="54"/>
    </row>
    <row r="66" spans="1:26" ht="12" customHeight="1">
      <c r="A66" s="469" t="e">
        <f>'MATRIZ DE RIESGOS'!#REF!</f>
        <v>#REF!</v>
      </c>
      <c r="B66" s="469" t="e">
        <f>'MATRIZ DE RIESGOS'!#REF!</f>
        <v>#REF!</v>
      </c>
      <c r="C66" s="470" t="s">
        <v>313</v>
      </c>
      <c r="D66" s="469" t="s">
        <v>151</v>
      </c>
      <c r="E66" s="84" t="s">
        <v>405</v>
      </c>
      <c r="F66" s="89"/>
      <c r="G66" s="89"/>
      <c r="H66" s="89"/>
      <c r="I66" s="90" t="s">
        <v>157</v>
      </c>
      <c r="J66" s="54"/>
      <c r="K66" s="422"/>
      <c r="L66" s="93" t="s">
        <v>406</v>
      </c>
      <c r="M66" s="93" t="s">
        <v>407</v>
      </c>
      <c r="N66" s="54"/>
      <c r="O66" s="54"/>
      <c r="P66" s="54"/>
      <c r="Q66" s="54"/>
      <c r="R66" s="54"/>
      <c r="S66" s="54"/>
      <c r="T66" s="54"/>
      <c r="U66" s="54"/>
      <c r="V66" s="54"/>
      <c r="W66" s="54"/>
      <c r="X66" s="54"/>
      <c r="Y66" s="54"/>
      <c r="Z66" s="54"/>
    </row>
    <row r="67" spans="1:26" ht="12" customHeight="1">
      <c r="A67" s="422"/>
      <c r="B67" s="422"/>
      <c r="C67" s="422"/>
      <c r="D67" s="423"/>
      <c r="E67" s="84" t="s">
        <v>408</v>
      </c>
      <c r="F67" s="89"/>
      <c r="G67" s="89"/>
      <c r="H67" s="89"/>
      <c r="I67" s="90" t="s">
        <v>157</v>
      </c>
      <c r="J67" s="54"/>
      <c r="K67" s="423"/>
      <c r="L67" s="97" t="s">
        <v>162</v>
      </c>
      <c r="M67" s="97" t="s">
        <v>163</v>
      </c>
      <c r="N67" s="54"/>
      <c r="O67" s="54"/>
      <c r="P67" s="54"/>
      <c r="Q67" s="54"/>
      <c r="R67" s="54"/>
      <c r="S67" s="54"/>
      <c r="T67" s="54"/>
      <c r="U67" s="54"/>
      <c r="V67" s="54"/>
      <c r="W67" s="54"/>
      <c r="X67" s="54"/>
      <c r="Y67" s="54"/>
      <c r="Z67" s="54"/>
    </row>
    <row r="68" spans="1:26" ht="26.25" customHeight="1">
      <c r="A68" s="422"/>
      <c r="B68" s="422"/>
      <c r="C68" s="422"/>
      <c r="D68" s="469" t="s">
        <v>164</v>
      </c>
      <c r="E68" s="84" t="s">
        <v>165</v>
      </c>
      <c r="F68" s="89"/>
      <c r="G68" s="89">
        <f t="shared" ref="G68:G72" si="5">COUNTIF(F68,F68)*I68</f>
        <v>0</v>
      </c>
      <c r="H68" s="89"/>
      <c r="I68" s="101">
        <v>15</v>
      </c>
      <c r="J68" s="54"/>
      <c r="K68" s="103" t="s">
        <v>167</v>
      </c>
      <c r="L68" s="101">
        <v>0</v>
      </c>
      <c r="M68" s="101">
        <v>0</v>
      </c>
      <c r="N68" s="54"/>
      <c r="O68" s="54"/>
      <c r="P68" s="54"/>
      <c r="Q68" s="54"/>
      <c r="R68" s="54"/>
      <c r="S68" s="54"/>
      <c r="T68" s="54"/>
      <c r="U68" s="54"/>
      <c r="V68" s="54"/>
      <c r="W68" s="54"/>
      <c r="X68" s="54"/>
      <c r="Y68" s="54"/>
      <c r="Z68" s="54"/>
    </row>
    <row r="69" spans="1:26" ht="12" customHeight="1">
      <c r="A69" s="422"/>
      <c r="B69" s="422"/>
      <c r="C69" s="422"/>
      <c r="D69" s="422"/>
      <c r="E69" s="84" t="s">
        <v>169</v>
      </c>
      <c r="F69" s="89"/>
      <c r="G69" s="89">
        <f t="shared" si="5"/>
        <v>0</v>
      </c>
      <c r="H69" s="89"/>
      <c r="I69" s="101">
        <v>15</v>
      </c>
      <c r="J69" s="54"/>
      <c r="K69" s="103" t="s">
        <v>170</v>
      </c>
      <c r="L69" s="101">
        <v>1</v>
      </c>
      <c r="M69" s="101">
        <v>1</v>
      </c>
      <c r="N69" s="54"/>
      <c r="O69" s="54"/>
      <c r="P69" s="54"/>
      <c r="Q69" s="54"/>
      <c r="R69" s="54"/>
      <c r="S69" s="54"/>
      <c r="T69" s="54"/>
      <c r="U69" s="54"/>
      <c r="V69" s="54"/>
      <c r="W69" s="54"/>
      <c r="X69" s="54"/>
      <c r="Y69" s="54"/>
      <c r="Z69" s="54"/>
    </row>
    <row r="70" spans="1:26" ht="12" customHeight="1">
      <c r="A70" s="422"/>
      <c r="B70" s="422"/>
      <c r="C70" s="422"/>
      <c r="D70" s="423"/>
      <c r="E70" s="84" t="s">
        <v>171</v>
      </c>
      <c r="F70" s="89"/>
      <c r="G70" s="89">
        <f t="shared" si="5"/>
        <v>0</v>
      </c>
      <c r="H70" s="89"/>
      <c r="I70" s="101">
        <v>30</v>
      </c>
      <c r="J70" s="54"/>
      <c r="K70" s="103" t="s">
        <v>173</v>
      </c>
      <c r="L70" s="101">
        <v>2</v>
      </c>
      <c r="M70" s="101">
        <v>2</v>
      </c>
      <c r="N70" s="54"/>
      <c r="O70" s="54"/>
      <c r="P70" s="54"/>
      <c r="Q70" s="54"/>
      <c r="R70" s="54"/>
      <c r="S70" s="54"/>
      <c r="T70" s="54"/>
      <c r="U70" s="54"/>
      <c r="V70" s="54"/>
      <c r="W70" s="54"/>
      <c r="X70" s="54"/>
      <c r="Y70" s="54"/>
      <c r="Z70" s="54"/>
    </row>
    <row r="71" spans="1:26" ht="12" customHeight="1">
      <c r="A71" s="422"/>
      <c r="B71" s="422"/>
      <c r="C71" s="422"/>
      <c r="D71" s="469" t="s">
        <v>174</v>
      </c>
      <c r="E71" s="84" t="s">
        <v>175</v>
      </c>
      <c r="F71" s="89"/>
      <c r="G71" s="89">
        <f t="shared" si="5"/>
        <v>0</v>
      </c>
      <c r="H71" s="89"/>
      <c r="I71" s="101">
        <v>15</v>
      </c>
      <c r="J71" s="54"/>
      <c r="K71" s="54"/>
      <c r="L71" s="54"/>
      <c r="M71" s="54"/>
      <c r="N71" s="54"/>
      <c r="O71" s="54"/>
      <c r="P71" s="54"/>
      <c r="Q71" s="54"/>
      <c r="R71" s="54"/>
      <c r="S71" s="54"/>
      <c r="T71" s="54"/>
      <c r="U71" s="54"/>
      <c r="V71" s="54"/>
      <c r="W71" s="54"/>
      <c r="X71" s="54"/>
      <c r="Y71" s="54"/>
      <c r="Z71" s="54"/>
    </row>
    <row r="72" spans="1:26" ht="12" customHeight="1">
      <c r="A72" s="423"/>
      <c r="B72" s="423"/>
      <c r="C72" s="423"/>
      <c r="D72" s="423"/>
      <c r="E72" s="84" t="s">
        <v>177</v>
      </c>
      <c r="F72" s="89"/>
      <c r="G72" s="89">
        <f t="shared" si="5"/>
        <v>0</v>
      </c>
      <c r="H72" s="89"/>
      <c r="I72" s="101">
        <v>25</v>
      </c>
      <c r="J72" s="54"/>
      <c r="K72" s="54"/>
      <c r="L72" s="54"/>
      <c r="M72" s="54"/>
      <c r="N72" s="54"/>
      <c r="O72" s="54"/>
      <c r="P72" s="54"/>
      <c r="Q72" s="54"/>
      <c r="R72" s="54"/>
      <c r="S72" s="54"/>
      <c r="T72" s="54"/>
      <c r="U72" s="54"/>
      <c r="V72" s="54"/>
      <c r="W72" s="54"/>
      <c r="X72" s="54"/>
      <c r="Y72" s="54"/>
      <c r="Z72" s="54"/>
    </row>
    <row r="73" spans="1:26" ht="12" customHeight="1">
      <c r="A73" s="54"/>
      <c r="B73" s="54"/>
      <c r="C73" s="112"/>
      <c r="D73" s="112"/>
      <c r="E73" s="116" t="s">
        <v>181</v>
      </c>
      <c r="F73" s="467">
        <f>SUM(G68:G72)</f>
        <v>0</v>
      </c>
      <c r="G73" s="381"/>
      <c r="H73" s="381"/>
      <c r="I73" s="382"/>
      <c r="J73" s="54"/>
      <c r="K73" s="54"/>
      <c r="L73" s="54"/>
      <c r="M73" s="54"/>
      <c r="N73" s="54"/>
      <c r="O73" s="54"/>
      <c r="P73" s="54"/>
      <c r="Q73" s="54"/>
      <c r="R73" s="54"/>
      <c r="S73" s="54"/>
      <c r="T73" s="54"/>
      <c r="U73" s="54"/>
      <c r="V73" s="54"/>
      <c r="W73" s="54"/>
      <c r="X73" s="54"/>
      <c r="Y73" s="54"/>
      <c r="Z73" s="54"/>
    </row>
    <row r="74" spans="1:26" ht="12" customHeight="1">
      <c r="A74" s="54"/>
      <c r="B74" s="54"/>
      <c r="C74" s="54"/>
      <c r="D74" s="54"/>
      <c r="E74" s="120" t="s">
        <v>184</v>
      </c>
      <c r="F74" s="124">
        <f>IF(F73&lt;=50,0,IF(AND(F73&gt;50,F73&lt;=75),1,IF(AND(F73&gt;75,F73&lt;=100),2)))</f>
        <v>0</v>
      </c>
      <c r="G74" s="124"/>
      <c r="H74" s="126">
        <f>IF(F66="x","probabilidad",IF(F67="x","impacto",0))</f>
        <v>0</v>
      </c>
      <c r="I74" s="128"/>
      <c r="J74" s="54"/>
      <c r="K74" s="54"/>
      <c r="L74" s="54"/>
      <c r="M74" s="54"/>
      <c r="N74" s="54"/>
      <c r="O74" s="54"/>
      <c r="P74" s="54"/>
      <c r="Q74" s="54"/>
      <c r="R74" s="54"/>
      <c r="S74" s="54"/>
      <c r="T74" s="54"/>
      <c r="U74" s="54"/>
      <c r="V74" s="54"/>
      <c r="W74" s="54"/>
      <c r="X74" s="54"/>
      <c r="Y74" s="54"/>
      <c r="Z74" s="54"/>
    </row>
    <row r="75" spans="1:26" ht="12"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row>
    <row r="76" spans="1:26" ht="24.75" customHeight="1">
      <c r="A76" s="468" t="s">
        <v>98</v>
      </c>
      <c r="B76" s="468" t="s">
        <v>133</v>
      </c>
      <c r="C76" s="468" t="s">
        <v>134</v>
      </c>
      <c r="D76" s="466" t="s">
        <v>135</v>
      </c>
      <c r="E76" s="466" t="s">
        <v>137</v>
      </c>
      <c r="F76" s="465" t="s">
        <v>138</v>
      </c>
      <c r="G76" s="381"/>
      <c r="H76" s="382"/>
      <c r="I76" s="466" t="s">
        <v>141</v>
      </c>
      <c r="J76" s="54"/>
      <c r="K76" s="468" t="s">
        <v>142</v>
      </c>
      <c r="L76" s="471" t="s">
        <v>143</v>
      </c>
      <c r="M76" s="407"/>
      <c r="N76" s="54"/>
      <c r="O76" s="54"/>
      <c r="P76" s="54"/>
      <c r="Q76" s="54"/>
      <c r="R76" s="54"/>
      <c r="S76" s="54"/>
      <c r="T76" s="54"/>
      <c r="U76" s="54"/>
      <c r="V76" s="54"/>
      <c r="W76" s="54"/>
      <c r="X76" s="54"/>
      <c r="Y76" s="54"/>
      <c r="Z76" s="54"/>
    </row>
    <row r="77" spans="1:26" ht="12" customHeight="1">
      <c r="A77" s="423"/>
      <c r="B77" s="423"/>
      <c r="C77" s="423"/>
      <c r="D77" s="423"/>
      <c r="E77" s="423"/>
      <c r="F77" s="78" t="s">
        <v>144</v>
      </c>
      <c r="G77" s="78"/>
      <c r="H77" s="78" t="s">
        <v>132</v>
      </c>
      <c r="I77" s="423"/>
      <c r="J77" s="54"/>
      <c r="K77" s="422"/>
      <c r="L77" s="410"/>
      <c r="M77" s="412"/>
      <c r="N77" s="54"/>
      <c r="O77" s="54"/>
      <c r="P77" s="54"/>
      <c r="Q77" s="54"/>
      <c r="R77" s="54"/>
      <c r="S77" s="54"/>
      <c r="T77" s="54"/>
      <c r="U77" s="54"/>
      <c r="V77" s="54"/>
      <c r="W77" s="54"/>
      <c r="X77" s="54"/>
      <c r="Y77" s="54"/>
      <c r="Z77" s="54"/>
    </row>
    <row r="78" spans="1:26" ht="12" customHeight="1">
      <c r="A78" s="469" t="e">
        <f>'MATRIZ DE RIESGOS'!#REF!</f>
        <v>#REF!</v>
      </c>
      <c r="B78" s="469" t="e">
        <f>'MATRIZ DE RIESGOS'!#REF!</f>
        <v>#REF!</v>
      </c>
      <c r="C78" s="470" t="s">
        <v>313</v>
      </c>
      <c r="D78" s="469" t="s">
        <v>151</v>
      </c>
      <c r="E78" s="84" t="s">
        <v>414</v>
      </c>
      <c r="F78" s="89"/>
      <c r="G78" s="89"/>
      <c r="H78" s="89"/>
      <c r="I78" s="90" t="s">
        <v>157</v>
      </c>
      <c r="J78" s="54"/>
      <c r="K78" s="422"/>
      <c r="L78" s="93" t="s">
        <v>415</v>
      </c>
      <c r="M78" s="93" t="s">
        <v>416</v>
      </c>
      <c r="N78" s="54"/>
      <c r="O78" s="54"/>
      <c r="P78" s="54"/>
      <c r="Q78" s="54"/>
      <c r="R78" s="54"/>
      <c r="S78" s="54"/>
      <c r="T78" s="54"/>
      <c r="U78" s="54"/>
      <c r="V78" s="54"/>
      <c r="W78" s="54"/>
      <c r="X78" s="54"/>
      <c r="Y78" s="54"/>
      <c r="Z78" s="54"/>
    </row>
    <row r="79" spans="1:26" ht="12" customHeight="1">
      <c r="A79" s="422"/>
      <c r="B79" s="422"/>
      <c r="C79" s="422"/>
      <c r="D79" s="423"/>
      <c r="E79" s="84" t="s">
        <v>418</v>
      </c>
      <c r="F79" s="89"/>
      <c r="G79" s="89"/>
      <c r="H79" s="89"/>
      <c r="I79" s="90" t="s">
        <v>157</v>
      </c>
      <c r="J79" s="54"/>
      <c r="K79" s="423"/>
      <c r="L79" s="97" t="s">
        <v>162</v>
      </c>
      <c r="M79" s="97" t="s">
        <v>163</v>
      </c>
      <c r="N79" s="54"/>
      <c r="O79" s="54"/>
      <c r="P79" s="54"/>
      <c r="Q79" s="54"/>
      <c r="R79" s="54"/>
      <c r="S79" s="54"/>
      <c r="T79" s="54"/>
      <c r="U79" s="54"/>
      <c r="V79" s="54"/>
      <c r="W79" s="54"/>
      <c r="X79" s="54"/>
      <c r="Y79" s="54"/>
      <c r="Z79" s="54"/>
    </row>
    <row r="80" spans="1:26" ht="26.25" customHeight="1">
      <c r="A80" s="422"/>
      <c r="B80" s="422"/>
      <c r="C80" s="422"/>
      <c r="D80" s="469" t="s">
        <v>164</v>
      </c>
      <c r="E80" s="84" t="s">
        <v>165</v>
      </c>
      <c r="F80" s="89"/>
      <c r="G80" s="89">
        <f t="shared" ref="G80:G84" si="6">COUNTIF(F80,F80)*I80</f>
        <v>0</v>
      </c>
      <c r="H80" s="89"/>
      <c r="I80" s="101">
        <v>15</v>
      </c>
      <c r="J80" s="54"/>
      <c r="K80" s="103" t="s">
        <v>167</v>
      </c>
      <c r="L80" s="101">
        <v>0</v>
      </c>
      <c r="M80" s="101">
        <v>0</v>
      </c>
      <c r="N80" s="54"/>
      <c r="O80" s="54"/>
      <c r="P80" s="54"/>
      <c r="Q80" s="54"/>
      <c r="R80" s="54"/>
      <c r="S80" s="54"/>
      <c r="T80" s="54"/>
      <c r="U80" s="54"/>
      <c r="V80" s="54"/>
      <c r="W80" s="54"/>
      <c r="X80" s="54"/>
      <c r="Y80" s="54"/>
      <c r="Z80" s="54"/>
    </row>
    <row r="81" spans="1:26" ht="12" customHeight="1">
      <c r="A81" s="422"/>
      <c r="B81" s="422"/>
      <c r="C81" s="422"/>
      <c r="D81" s="422"/>
      <c r="E81" s="84" t="s">
        <v>169</v>
      </c>
      <c r="F81" s="89"/>
      <c r="G81" s="89">
        <f t="shared" si="6"/>
        <v>0</v>
      </c>
      <c r="H81" s="89"/>
      <c r="I81" s="101">
        <v>15</v>
      </c>
      <c r="J81" s="54"/>
      <c r="K81" s="103" t="s">
        <v>170</v>
      </c>
      <c r="L81" s="101">
        <v>1</v>
      </c>
      <c r="M81" s="101">
        <v>1</v>
      </c>
      <c r="N81" s="54"/>
      <c r="O81" s="54"/>
      <c r="P81" s="54"/>
      <c r="Q81" s="54"/>
      <c r="R81" s="54"/>
      <c r="S81" s="54"/>
      <c r="T81" s="54"/>
      <c r="U81" s="54"/>
      <c r="V81" s="54"/>
      <c r="W81" s="54"/>
      <c r="X81" s="54"/>
      <c r="Y81" s="54"/>
      <c r="Z81" s="54"/>
    </row>
    <row r="82" spans="1:26" ht="12" customHeight="1">
      <c r="A82" s="422"/>
      <c r="B82" s="422"/>
      <c r="C82" s="422"/>
      <c r="D82" s="423"/>
      <c r="E82" s="84" t="s">
        <v>171</v>
      </c>
      <c r="F82" s="89"/>
      <c r="G82" s="89">
        <f t="shared" si="6"/>
        <v>0</v>
      </c>
      <c r="H82" s="89"/>
      <c r="I82" s="101">
        <v>30</v>
      </c>
      <c r="J82" s="54"/>
      <c r="K82" s="103" t="s">
        <v>173</v>
      </c>
      <c r="L82" s="101">
        <v>2</v>
      </c>
      <c r="M82" s="101">
        <v>2</v>
      </c>
      <c r="N82" s="54"/>
      <c r="O82" s="54"/>
      <c r="P82" s="54"/>
      <c r="Q82" s="54"/>
      <c r="R82" s="54"/>
      <c r="S82" s="54"/>
      <c r="T82" s="54"/>
      <c r="U82" s="54"/>
      <c r="V82" s="54"/>
      <c r="W82" s="54"/>
      <c r="X82" s="54"/>
      <c r="Y82" s="54"/>
      <c r="Z82" s="54"/>
    </row>
    <row r="83" spans="1:26" ht="12" customHeight="1">
      <c r="A83" s="422"/>
      <c r="B83" s="422"/>
      <c r="C83" s="422"/>
      <c r="D83" s="469" t="s">
        <v>174</v>
      </c>
      <c r="E83" s="84" t="s">
        <v>175</v>
      </c>
      <c r="F83" s="89"/>
      <c r="G83" s="89">
        <f t="shared" si="6"/>
        <v>0</v>
      </c>
      <c r="H83" s="89"/>
      <c r="I83" s="101">
        <v>15</v>
      </c>
      <c r="J83" s="54"/>
      <c r="K83" s="54"/>
      <c r="L83" s="54"/>
      <c r="M83" s="54"/>
      <c r="N83" s="54"/>
      <c r="O83" s="54"/>
      <c r="P83" s="54"/>
      <c r="Q83" s="54"/>
      <c r="R83" s="54"/>
      <c r="S83" s="54"/>
      <c r="T83" s="54"/>
      <c r="U83" s="54"/>
      <c r="V83" s="54"/>
      <c r="W83" s="54"/>
      <c r="X83" s="54"/>
      <c r="Y83" s="54"/>
      <c r="Z83" s="54"/>
    </row>
    <row r="84" spans="1:26" ht="12" customHeight="1">
      <c r="A84" s="423"/>
      <c r="B84" s="423"/>
      <c r="C84" s="423"/>
      <c r="D84" s="423"/>
      <c r="E84" s="84" t="s">
        <v>177</v>
      </c>
      <c r="F84" s="89"/>
      <c r="G84" s="89">
        <f t="shared" si="6"/>
        <v>0</v>
      </c>
      <c r="H84" s="89"/>
      <c r="I84" s="101">
        <v>25</v>
      </c>
      <c r="J84" s="54"/>
      <c r="K84" s="54"/>
      <c r="L84" s="54"/>
      <c r="M84" s="54"/>
      <c r="N84" s="54"/>
      <c r="O84" s="54"/>
      <c r="P84" s="54"/>
      <c r="Q84" s="54"/>
      <c r="R84" s="54"/>
      <c r="S84" s="54"/>
      <c r="T84" s="54"/>
      <c r="U84" s="54"/>
      <c r="V84" s="54"/>
      <c r="W84" s="54"/>
      <c r="X84" s="54"/>
      <c r="Y84" s="54"/>
      <c r="Z84" s="54"/>
    </row>
    <row r="85" spans="1:26" ht="12" customHeight="1">
      <c r="A85" s="54"/>
      <c r="B85" s="54"/>
      <c r="C85" s="112"/>
      <c r="D85" s="112"/>
      <c r="E85" s="116" t="s">
        <v>181</v>
      </c>
      <c r="F85" s="467">
        <f>SUM(G80:G84)</f>
        <v>0</v>
      </c>
      <c r="G85" s="381"/>
      <c r="H85" s="381"/>
      <c r="I85" s="382"/>
      <c r="J85" s="54"/>
      <c r="K85" s="54"/>
      <c r="L85" s="54"/>
      <c r="M85" s="54"/>
      <c r="N85" s="54"/>
      <c r="O85" s="54"/>
      <c r="P85" s="54"/>
      <c r="Q85" s="54"/>
      <c r="R85" s="54"/>
      <c r="S85" s="54"/>
      <c r="T85" s="54"/>
      <c r="U85" s="54"/>
      <c r="V85" s="54"/>
      <c r="W85" s="54"/>
      <c r="X85" s="54"/>
      <c r="Y85" s="54"/>
      <c r="Z85" s="54"/>
    </row>
    <row r="86" spans="1:26" ht="12" customHeight="1">
      <c r="A86" s="54"/>
      <c r="B86" s="54"/>
      <c r="C86" s="54"/>
      <c r="D86" s="54"/>
      <c r="E86" s="120" t="s">
        <v>184</v>
      </c>
      <c r="F86" s="124">
        <f>IF(F85&lt;=50,0,IF(AND(F85&gt;50,F85&lt;=75),1,IF(AND(F85&gt;75,F85&lt;=100),2)))</f>
        <v>0</v>
      </c>
      <c r="G86" s="124"/>
      <c r="H86" s="126">
        <f>IF(F78="x","probabilidad",IF(F79="x","impacto",0))</f>
        <v>0</v>
      </c>
      <c r="I86" s="128"/>
      <c r="J86" s="54"/>
      <c r="K86" s="54"/>
      <c r="L86" s="54"/>
      <c r="M86" s="54"/>
      <c r="N86" s="54"/>
      <c r="O86" s="54"/>
      <c r="P86" s="54"/>
      <c r="Q86" s="54"/>
      <c r="R86" s="54"/>
      <c r="S86" s="54"/>
      <c r="T86" s="54"/>
      <c r="U86" s="54"/>
      <c r="V86" s="54"/>
      <c r="W86" s="54"/>
      <c r="X86" s="54"/>
      <c r="Y86" s="54"/>
      <c r="Z86" s="54"/>
    </row>
    <row r="87" spans="1:26" ht="12"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row>
    <row r="88" spans="1:26" ht="24.75" customHeight="1">
      <c r="A88" s="468" t="s">
        <v>98</v>
      </c>
      <c r="B88" s="468" t="s">
        <v>133</v>
      </c>
      <c r="C88" s="468" t="s">
        <v>134</v>
      </c>
      <c r="D88" s="466" t="s">
        <v>135</v>
      </c>
      <c r="E88" s="466" t="s">
        <v>137</v>
      </c>
      <c r="F88" s="465" t="s">
        <v>138</v>
      </c>
      <c r="G88" s="381"/>
      <c r="H88" s="382"/>
      <c r="I88" s="466" t="s">
        <v>141</v>
      </c>
      <c r="J88" s="54"/>
      <c r="K88" s="468" t="s">
        <v>142</v>
      </c>
      <c r="L88" s="471" t="s">
        <v>143</v>
      </c>
      <c r="M88" s="407"/>
      <c r="N88" s="54"/>
      <c r="O88" s="54"/>
      <c r="P88" s="54"/>
      <c r="Q88" s="54"/>
      <c r="R88" s="54"/>
      <c r="S88" s="54"/>
      <c r="T88" s="54"/>
      <c r="U88" s="54"/>
      <c r="V88" s="54"/>
      <c r="W88" s="54"/>
      <c r="X88" s="54"/>
      <c r="Y88" s="54"/>
      <c r="Z88" s="54"/>
    </row>
    <row r="89" spans="1:26" ht="12" customHeight="1">
      <c r="A89" s="423"/>
      <c r="B89" s="423"/>
      <c r="C89" s="423"/>
      <c r="D89" s="423"/>
      <c r="E89" s="423"/>
      <c r="F89" s="78" t="s">
        <v>144</v>
      </c>
      <c r="G89" s="78"/>
      <c r="H89" s="78" t="s">
        <v>132</v>
      </c>
      <c r="I89" s="423"/>
      <c r="J89" s="54"/>
      <c r="K89" s="422"/>
      <c r="L89" s="410"/>
      <c r="M89" s="412"/>
      <c r="N89" s="54"/>
      <c r="O89" s="54"/>
      <c r="P89" s="54"/>
      <c r="Q89" s="54"/>
      <c r="R89" s="54"/>
      <c r="S89" s="54"/>
      <c r="T89" s="54"/>
      <c r="U89" s="54"/>
      <c r="V89" s="54"/>
      <c r="W89" s="54"/>
      <c r="X89" s="54"/>
      <c r="Y89" s="54"/>
      <c r="Z89" s="54"/>
    </row>
    <row r="90" spans="1:26" ht="12" customHeight="1">
      <c r="A90" s="469" t="e">
        <f>'MATRIZ DE RIESGOS'!#REF!</f>
        <v>#REF!</v>
      </c>
      <c r="B90" s="469" t="e">
        <f>'MATRIZ DE RIESGOS'!#REF!</f>
        <v>#REF!</v>
      </c>
      <c r="C90" s="470" t="s">
        <v>313</v>
      </c>
      <c r="D90" s="469" t="s">
        <v>151</v>
      </c>
      <c r="E90" s="84" t="s">
        <v>440</v>
      </c>
      <c r="F90" s="89"/>
      <c r="G90" s="89"/>
      <c r="H90" s="89"/>
      <c r="I90" s="90" t="s">
        <v>157</v>
      </c>
      <c r="J90" s="54"/>
      <c r="K90" s="422"/>
      <c r="L90" s="93" t="s">
        <v>441</v>
      </c>
      <c r="M90" s="93" t="s">
        <v>442</v>
      </c>
      <c r="N90" s="54"/>
      <c r="O90" s="54"/>
      <c r="P90" s="54"/>
      <c r="Q90" s="54"/>
      <c r="R90" s="54"/>
      <c r="S90" s="54"/>
      <c r="T90" s="54"/>
      <c r="U90" s="54"/>
      <c r="V90" s="54"/>
      <c r="W90" s="54"/>
      <c r="X90" s="54"/>
      <c r="Y90" s="54"/>
      <c r="Z90" s="54"/>
    </row>
    <row r="91" spans="1:26" ht="12" customHeight="1">
      <c r="A91" s="422"/>
      <c r="B91" s="422"/>
      <c r="C91" s="422"/>
      <c r="D91" s="423"/>
      <c r="E91" s="84" t="s">
        <v>443</v>
      </c>
      <c r="F91" s="89"/>
      <c r="G91" s="89"/>
      <c r="H91" s="89"/>
      <c r="I91" s="90" t="s">
        <v>157</v>
      </c>
      <c r="J91" s="54"/>
      <c r="K91" s="423"/>
      <c r="L91" s="97" t="s">
        <v>162</v>
      </c>
      <c r="M91" s="97" t="s">
        <v>163</v>
      </c>
      <c r="N91" s="54"/>
      <c r="O91" s="54"/>
      <c r="P91" s="54"/>
      <c r="Q91" s="54"/>
      <c r="R91" s="54"/>
      <c r="S91" s="54"/>
      <c r="T91" s="54"/>
      <c r="U91" s="54"/>
      <c r="V91" s="54"/>
      <c r="W91" s="54"/>
      <c r="X91" s="54"/>
      <c r="Y91" s="54"/>
      <c r="Z91" s="54"/>
    </row>
    <row r="92" spans="1:26" ht="26.25" customHeight="1">
      <c r="A92" s="422"/>
      <c r="B92" s="422"/>
      <c r="C92" s="422"/>
      <c r="D92" s="469" t="s">
        <v>164</v>
      </c>
      <c r="E92" s="84" t="s">
        <v>165</v>
      </c>
      <c r="F92" s="89"/>
      <c r="G92" s="89">
        <f t="shared" ref="G92:G96" si="7">COUNTIF(F92,F92)*I92</f>
        <v>0</v>
      </c>
      <c r="H92" s="89"/>
      <c r="I92" s="101">
        <v>15</v>
      </c>
      <c r="J92" s="54"/>
      <c r="K92" s="103" t="s">
        <v>167</v>
      </c>
      <c r="L92" s="101">
        <v>0</v>
      </c>
      <c r="M92" s="101">
        <v>0</v>
      </c>
      <c r="N92" s="54"/>
      <c r="O92" s="54"/>
      <c r="P92" s="54"/>
      <c r="Q92" s="54"/>
      <c r="R92" s="54"/>
      <c r="S92" s="54"/>
      <c r="T92" s="54"/>
      <c r="U92" s="54"/>
      <c r="V92" s="54"/>
      <c r="W92" s="54"/>
      <c r="X92" s="54"/>
      <c r="Y92" s="54"/>
      <c r="Z92" s="54"/>
    </row>
    <row r="93" spans="1:26" ht="12" customHeight="1">
      <c r="A93" s="422"/>
      <c r="B93" s="422"/>
      <c r="C93" s="422"/>
      <c r="D93" s="422"/>
      <c r="E93" s="84" t="s">
        <v>169</v>
      </c>
      <c r="F93" s="89"/>
      <c r="G93" s="89">
        <f t="shared" si="7"/>
        <v>0</v>
      </c>
      <c r="H93" s="89"/>
      <c r="I93" s="101">
        <v>15</v>
      </c>
      <c r="J93" s="54"/>
      <c r="K93" s="103" t="s">
        <v>170</v>
      </c>
      <c r="L93" s="101">
        <v>1</v>
      </c>
      <c r="M93" s="101">
        <v>1</v>
      </c>
      <c r="N93" s="54"/>
      <c r="O93" s="54"/>
      <c r="P93" s="54"/>
      <c r="Q93" s="54"/>
      <c r="R93" s="54"/>
      <c r="S93" s="54"/>
      <c r="T93" s="54"/>
      <c r="U93" s="54"/>
      <c r="V93" s="54"/>
      <c r="W93" s="54"/>
      <c r="X93" s="54"/>
      <c r="Y93" s="54"/>
      <c r="Z93" s="54"/>
    </row>
    <row r="94" spans="1:26" ht="12" customHeight="1">
      <c r="A94" s="422"/>
      <c r="B94" s="422"/>
      <c r="C94" s="422"/>
      <c r="D94" s="423"/>
      <c r="E94" s="84" t="s">
        <v>171</v>
      </c>
      <c r="F94" s="89"/>
      <c r="G94" s="89">
        <f t="shared" si="7"/>
        <v>0</v>
      </c>
      <c r="H94" s="89"/>
      <c r="I94" s="101">
        <v>30</v>
      </c>
      <c r="J94" s="54"/>
      <c r="K94" s="103" t="s">
        <v>173</v>
      </c>
      <c r="L94" s="101">
        <v>2</v>
      </c>
      <c r="M94" s="101">
        <v>2</v>
      </c>
      <c r="N94" s="54"/>
      <c r="O94" s="54"/>
      <c r="P94" s="54"/>
      <c r="Q94" s="54"/>
      <c r="R94" s="54"/>
      <c r="S94" s="54"/>
      <c r="T94" s="54"/>
      <c r="U94" s="54"/>
      <c r="V94" s="54"/>
      <c r="W94" s="54"/>
      <c r="X94" s="54"/>
      <c r="Y94" s="54"/>
      <c r="Z94" s="54"/>
    </row>
    <row r="95" spans="1:26" ht="12" customHeight="1">
      <c r="A95" s="422"/>
      <c r="B95" s="422"/>
      <c r="C95" s="422"/>
      <c r="D95" s="469" t="s">
        <v>174</v>
      </c>
      <c r="E95" s="84" t="s">
        <v>175</v>
      </c>
      <c r="F95" s="89"/>
      <c r="G95" s="89">
        <f t="shared" si="7"/>
        <v>0</v>
      </c>
      <c r="H95" s="89"/>
      <c r="I95" s="101">
        <v>15</v>
      </c>
      <c r="J95" s="54"/>
      <c r="K95" s="54"/>
      <c r="L95" s="54"/>
      <c r="M95" s="54"/>
      <c r="N95" s="54"/>
      <c r="O95" s="54"/>
      <c r="P95" s="54"/>
      <c r="Q95" s="54"/>
      <c r="R95" s="54"/>
      <c r="S95" s="54"/>
      <c r="T95" s="54"/>
      <c r="U95" s="54"/>
      <c r="V95" s="54"/>
      <c r="W95" s="54"/>
      <c r="X95" s="54"/>
      <c r="Y95" s="54"/>
      <c r="Z95" s="54"/>
    </row>
    <row r="96" spans="1:26" ht="12" customHeight="1">
      <c r="A96" s="423"/>
      <c r="B96" s="423"/>
      <c r="C96" s="423"/>
      <c r="D96" s="423"/>
      <c r="E96" s="84" t="s">
        <v>177</v>
      </c>
      <c r="F96" s="89"/>
      <c r="G96" s="89">
        <f t="shared" si="7"/>
        <v>0</v>
      </c>
      <c r="H96" s="89"/>
      <c r="I96" s="101">
        <v>25</v>
      </c>
      <c r="J96" s="54"/>
      <c r="K96" s="54"/>
      <c r="L96" s="54"/>
      <c r="M96" s="54"/>
      <c r="N96" s="54"/>
      <c r="O96" s="54"/>
      <c r="P96" s="54"/>
      <c r="Q96" s="54"/>
      <c r="R96" s="54"/>
      <c r="S96" s="54"/>
      <c r="T96" s="54"/>
      <c r="U96" s="54"/>
      <c r="V96" s="54"/>
      <c r="W96" s="54"/>
      <c r="X96" s="54"/>
      <c r="Y96" s="54"/>
      <c r="Z96" s="54"/>
    </row>
    <row r="97" spans="1:26" ht="12" customHeight="1">
      <c r="A97" s="54"/>
      <c r="B97" s="54"/>
      <c r="C97" s="112"/>
      <c r="D97" s="112"/>
      <c r="E97" s="116" t="s">
        <v>181</v>
      </c>
      <c r="F97" s="467">
        <f>SUM(G92:G96)</f>
        <v>0</v>
      </c>
      <c r="G97" s="381"/>
      <c r="H97" s="381"/>
      <c r="I97" s="382"/>
      <c r="J97" s="54"/>
      <c r="K97" s="54"/>
      <c r="L97" s="54"/>
      <c r="M97" s="54"/>
      <c r="N97" s="54"/>
      <c r="O97" s="54"/>
      <c r="P97" s="54"/>
      <c r="Q97" s="54"/>
      <c r="R97" s="54"/>
      <c r="S97" s="54"/>
      <c r="T97" s="54"/>
      <c r="U97" s="54"/>
      <c r="V97" s="54"/>
      <c r="W97" s="54"/>
      <c r="X97" s="54"/>
      <c r="Y97" s="54"/>
      <c r="Z97" s="54"/>
    </row>
    <row r="98" spans="1:26" ht="12" customHeight="1">
      <c r="A98" s="54"/>
      <c r="B98" s="54"/>
      <c r="C98" s="54"/>
      <c r="D98" s="54"/>
      <c r="E98" s="120" t="s">
        <v>184</v>
      </c>
      <c r="F98" s="124">
        <f>IF(F97&lt;=50,0,IF(AND(F97&gt;50,F97&lt;=75),1,IF(AND(F97&gt;75,F97&lt;=100),2)))</f>
        <v>0</v>
      </c>
      <c r="G98" s="124"/>
      <c r="H98" s="126">
        <f>IF(F90="x","probabilidad",IF(F91="x","impacto",0))</f>
        <v>0</v>
      </c>
      <c r="I98" s="128"/>
      <c r="J98" s="54"/>
      <c r="K98" s="54"/>
      <c r="L98" s="54"/>
      <c r="M98" s="54"/>
      <c r="N98" s="54"/>
      <c r="O98" s="54"/>
      <c r="P98" s="54"/>
      <c r="Q98" s="54"/>
      <c r="R98" s="54"/>
      <c r="S98" s="54"/>
      <c r="T98" s="54"/>
      <c r="U98" s="54"/>
      <c r="V98" s="54"/>
      <c r="W98" s="54"/>
      <c r="X98" s="54"/>
      <c r="Y98" s="54"/>
      <c r="Z98" s="54"/>
    </row>
    <row r="99" spans="1:26" ht="12"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row>
    <row r="100" spans="1:26" ht="24.75" customHeight="1">
      <c r="A100" s="468" t="s">
        <v>98</v>
      </c>
      <c r="B100" s="468" t="s">
        <v>133</v>
      </c>
      <c r="C100" s="468" t="s">
        <v>134</v>
      </c>
      <c r="D100" s="466" t="s">
        <v>135</v>
      </c>
      <c r="E100" s="466" t="s">
        <v>137</v>
      </c>
      <c r="F100" s="465" t="s">
        <v>138</v>
      </c>
      <c r="G100" s="381"/>
      <c r="H100" s="382"/>
      <c r="I100" s="466" t="s">
        <v>141</v>
      </c>
      <c r="J100" s="54"/>
      <c r="K100" s="468" t="s">
        <v>142</v>
      </c>
      <c r="L100" s="471" t="s">
        <v>143</v>
      </c>
      <c r="M100" s="407"/>
      <c r="N100" s="54"/>
      <c r="O100" s="54"/>
      <c r="P100" s="54"/>
      <c r="Q100" s="54"/>
      <c r="R100" s="54"/>
      <c r="S100" s="54"/>
      <c r="T100" s="54"/>
      <c r="U100" s="54"/>
      <c r="V100" s="54"/>
      <c r="W100" s="54"/>
      <c r="X100" s="54"/>
      <c r="Y100" s="54"/>
      <c r="Z100" s="54"/>
    </row>
    <row r="101" spans="1:26" ht="12" customHeight="1">
      <c r="A101" s="423"/>
      <c r="B101" s="423"/>
      <c r="C101" s="423"/>
      <c r="D101" s="423"/>
      <c r="E101" s="423"/>
      <c r="F101" s="78" t="s">
        <v>144</v>
      </c>
      <c r="G101" s="78"/>
      <c r="H101" s="78" t="s">
        <v>132</v>
      </c>
      <c r="I101" s="423"/>
      <c r="J101" s="54"/>
      <c r="K101" s="422"/>
      <c r="L101" s="410"/>
      <c r="M101" s="412"/>
      <c r="N101" s="54"/>
      <c r="O101" s="54"/>
      <c r="P101" s="54"/>
      <c r="Q101" s="54"/>
      <c r="R101" s="54"/>
      <c r="S101" s="54"/>
      <c r="T101" s="54"/>
      <c r="U101" s="54"/>
      <c r="V101" s="54"/>
      <c r="W101" s="54"/>
      <c r="X101" s="54"/>
      <c r="Y101" s="54"/>
      <c r="Z101" s="54"/>
    </row>
    <row r="102" spans="1:26" ht="12" customHeight="1">
      <c r="A102" s="469" t="e">
        <f>'MATRIZ DE RIESGOS'!#REF!</f>
        <v>#REF!</v>
      </c>
      <c r="B102" s="469" t="e">
        <f>'MATRIZ DE RIESGOS'!#REF!</f>
        <v>#REF!</v>
      </c>
      <c r="C102" s="470" t="s">
        <v>313</v>
      </c>
      <c r="D102" s="469" t="s">
        <v>151</v>
      </c>
      <c r="E102" s="84" t="s">
        <v>444</v>
      </c>
      <c r="F102" s="89"/>
      <c r="G102" s="89"/>
      <c r="H102" s="89"/>
      <c r="I102" s="90" t="s">
        <v>157</v>
      </c>
      <c r="J102" s="54"/>
      <c r="K102" s="422"/>
      <c r="L102" s="93" t="s">
        <v>445</v>
      </c>
      <c r="M102" s="93" t="s">
        <v>446</v>
      </c>
      <c r="N102" s="54"/>
      <c r="O102" s="54"/>
      <c r="P102" s="54"/>
      <c r="Q102" s="54"/>
      <c r="R102" s="54"/>
      <c r="S102" s="54"/>
      <c r="T102" s="54"/>
      <c r="U102" s="54"/>
      <c r="V102" s="54"/>
      <c r="W102" s="54"/>
      <c r="X102" s="54"/>
      <c r="Y102" s="54"/>
      <c r="Z102" s="54"/>
    </row>
    <row r="103" spans="1:26" ht="12" customHeight="1">
      <c r="A103" s="422"/>
      <c r="B103" s="422"/>
      <c r="C103" s="422"/>
      <c r="D103" s="423"/>
      <c r="E103" s="84" t="s">
        <v>447</v>
      </c>
      <c r="F103" s="89"/>
      <c r="G103" s="89"/>
      <c r="H103" s="89"/>
      <c r="I103" s="90" t="s">
        <v>157</v>
      </c>
      <c r="J103" s="54"/>
      <c r="K103" s="423"/>
      <c r="L103" s="97" t="s">
        <v>162</v>
      </c>
      <c r="M103" s="97" t="s">
        <v>163</v>
      </c>
      <c r="N103" s="54"/>
      <c r="O103" s="54"/>
      <c r="P103" s="54"/>
      <c r="Q103" s="54"/>
      <c r="R103" s="54"/>
      <c r="S103" s="54"/>
      <c r="T103" s="54"/>
      <c r="U103" s="54"/>
      <c r="V103" s="54"/>
      <c r="W103" s="54"/>
      <c r="X103" s="54"/>
      <c r="Y103" s="54"/>
      <c r="Z103" s="54"/>
    </row>
    <row r="104" spans="1:26" ht="26.25" customHeight="1">
      <c r="A104" s="422"/>
      <c r="B104" s="422"/>
      <c r="C104" s="422"/>
      <c r="D104" s="469" t="s">
        <v>164</v>
      </c>
      <c r="E104" s="84" t="s">
        <v>165</v>
      </c>
      <c r="F104" s="89"/>
      <c r="G104" s="89">
        <f t="shared" ref="G104:G108" si="8">COUNTIF(F104,F104)*I104</f>
        <v>0</v>
      </c>
      <c r="H104" s="89"/>
      <c r="I104" s="101">
        <v>15</v>
      </c>
      <c r="J104" s="54"/>
      <c r="K104" s="103" t="s">
        <v>167</v>
      </c>
      <c r="L104" s="101">
        <v>0</v>
      </c>
      <c r="M104" s="101">
        <v>0</v>
      </c>
      <c r="N104" s="54"/>
      <c r="O104" s="54"/>
      <c r="P104" s="54"/>
      <c r="Q104" s="54"/>
      <c r="R104" s="54"/>
      <c r="S104" s="54"/>
      <c r="T104" s="54"/>
      <c r="U104" s="54"/>
      <c r="V104" s="54"/>
      <c r="W104" s="54"/>
      <c r="X104" s="54"/>
      <c r="Y104" s="54"/>
      <c r="Z104" s="54"/>
    </row>
    <row r="105" spans="1:26" ht="12" customHeight="1">
      <c r="A105" s="422"/>
      <c r="B105" s="422"/>
      <c r="C105" s="422"/>
      <c r="D105" s="422"/>
      <c r="E105" s="84" t="s">
        <v>169</v>
      </c>
      <c r="F105" s="89"/>
      <c r="G105" s="89">
        <f t="shared" si="8"/>
        <v>0</v>
      </c>
      <c r="H105" s="89"/>
      <c r="I105" s="101">
        <v>15</v>
      </c>
      <c r="J105" s="54"/>
      <c r="K105" s="103" t="s">
        <v>170</v>
      </c>
      <c r="L105" s="101">
        <v>1</v>
      </c>
      <c r="M105" s="101">
        <v>1</v>
      </c>
      <c r="N105" s="54"/>
      <c r="O105" s="54"/>
      <c r="P105" s="54"/>
      <c r="Q105" s="54"/>
      <c r="R105" s="54"/>
      <c r="S105" s="54"/>
      <c r="T105" s="54"/>
      <c r="U105" s="54"/>
      <c r="V105" s="54"/>
      <c r="W105" s="54"/>
      <c r="X105" s="54"/>
      <c r="Y105" s="54"/>
      <c r="Z105" s="54"/>
    </row>
    <row r="106" spans="1:26" ht="12" customHeight="1">
      <c r="A106" s="422"/>
      <c r="B106" s="422"/>
      <c r="C106" s="422"/>
      <c r="D106" s="423"/>
      <c r="E106" s="84" t="s">
        <v>171</v>
      </c>
      <c r="F106" s="89"/>
      <c r="G106" s="89">
        <f t="shared" si="8"/>
        <v>0</v>
      </c>
      <c r="H106" s="89"/>
      <c r="I106" s="101">
        <v>30</v>
      </c>
      <c r="J106" s="54"/>
      <c r="K106" s="103" t="s">
        <v>173</v>
      </c>
      <c r="L106" s="101">
        <v>2</v>
      </c>
      <c r="M106" s="101">
        <v>2</v>
      </c>
      <c r="N106" s="54"/>
      <c r="O106" s="54"/>
      <c r="P106" s="54"/>
      <c r="Q106" s="54"/>
      <c r="R106" s="54"/>
      <c r="S106" s="54"/>
      <c r="T106" s="54"/>
      <c r="U106" s="54"/>
      <c r="V106" s="54"/>
      <c r="W106" s="54"/>
      <c r="X106" s="54"/>
      <c r="Y106" s="54"/>
      <c r="Z106" s="54"/>
    </row>
    <row r="107" spans="1:26" ht="12" customHeight="1">
      <c r="A107" s="422"/>
      <c r="B107" s="422"/>
      <c r="C107" s="422"/>
      <c r="D107" s="469" t="s">
        <v>174</v>
      </c>
      <c r="E107" s="84" t="s">
        <v>175</v>
      </c>
      <c r="F107" s="89"/>
      <c r="G107" s="89">
        <f t="shared" si="8"/>
        <v>0</v>
      </c>
      <c r="H107" s="89"/>
      <c r="I107" s="101">
        <v>15</v>
      </c>
      <c r="J107" s="54"/>
      <c r="K107" s="54"/>
      <c r="L107" s="54"/>
      <c r="M107" s="54"/>
      <c r="N107" s="54"/>
      <c r="O107" s="54"/>
      <c r="P107" s="54"/>
      <c r="Q107" s="54"/>
      <c r="R107" s="54"/>
      <c r="S107" s="54"/>
      <c r="T107" s="54"/>
      <c r="U107" s="54"/>
      <c r="V107" s="54"/>
      <c r="W107" s="54"/>
      <c r="X107" s="54"/>
      <c r="Y107" s="54"/>
      <c r="Z107" s="54"/>
    </row>
    <row r="108" spans="1:26" ht="12" customHeight="1">
      <c r="A108" s="423"/>
      <c r="B108" s="423"/>
      <c r="C108" s="423"/>
      <c r="D108" s="423"/>
      <c r="E108" s="84" t="s">
        <v>177</v>
      </c>
      <c r="F108" s="89"/>
      <c r="G108" s="89">
        <f t="shared" si="8"/>
        <v>0</v>
      </c>
      <c r="H108" s="89"/>
      <c r="I108" s="101">
        <v>25</v>
      </c>
      <c r="J108" s="54"/>
      <c r="K108" s="54"/>
      <c r="L108" s="54"/>
      <c r="M108" s="54"/>
      <c r="N108" s="54"/>
      <c r="O108" s="54"/>
      <c r="P108" s="54"/>
      <c r="Q108" s="54"/>
      <c r="R108" s="54"/>
      <c r="S108" s="54"/>
      <c r="T108" s="54"/>
      <c r="U108" s="54"/>
      <c r="V108" s="54"/>
      <c r="W108" s="54"/>
      <c r="X108" s="54"/>
      <c r="Y108" s="54"/>
      <c r="Z108" s="54"/>
    </row>
    <row r="109" spans="1:26" ht="12" customHeight="1">
      <c r="A109" s="54"/>
      <c r="B109" s="54"/>
      <c r="C109" s="112"/>
      <c r="D109" s="112"/>
      <c r="E109" s="116" t="s">
        <v>181</v>
      </c>
      <c r="F109" s="467">
        <f>SUM(G104:G108)</f>
        <v>0</v>
      </c>
      <c r="G109" s="381"/>
      <c r="H109" s="381"/>
      <c r="I109" s="382"/>
      <c r="J109" s="54"/>
      <c r="K109" s="54"/>
      <c r="L109" s="54"/>
      <c r="M109" s="54"/>
      <c r="N109" s="54"/>
      <c r="O109" s="54"/>
      <c r="P109" s="54"/>
      <c r="Q109" s="54"/>
      <c r="R109" s="54"/>
      <c r="S109" s="54"/>
      <c r="T109" s="54"/>
      <c r="U109" s="54"/>
      <c r="V109" s="54"/>
      <c r="W109" s="54"/>
      <c r="X109" s="54"/>
      <c r="Y109" s="54"/>
      <c r="Z109" s="54"/>
    </row>
    <row r="110" spans="1:26" ht="12" customHeight="1">
      <c r="A110" s="54"/>
      <c r="B110" s="54"/>
      <c r="C110" s="54"/>
      <c r="D110" s="54"/>
      <c r="E110" s="120" t="s">
        <v>184</v>
      </c>
      <c r="F110" s="124">
        <f>IF(F109&lt;=50,0,IF(AND(F109&gt;50,F109&lt;=75),1,IF(AND(F109&gt;75,F109&lt;=100),2)))</f>
        <v>0</v>
      </c>
      <c r="G110" s="124"/>
      <c r="H110" s="126">
        <f>IF(F102="x","probabilidad",IF(F103="x","impacto",0))</f>
        <v>0</v>
      </c>
      <c r="I110" s="128"/>
      <c r="J110" s="54"/>
      <c r="K110" s="54"/>
      <c r="L110" s="54"/>
      <c r="M110" s="54"/>
      <c r="N110" s="54"/>
      <c r="O110" s="54"/>
      <c r="P110" s="54"/>
      <c r="Q110" s="54"/>
      <c r="R110" s="54"/>
      <c r="S110" s="54"/>
      <c r="T110" s="54"/>
      <c r="U110" s="54"/>
      <c r="V110" s="54"/>
      <c r="W110" s="54"/>
      <c r="X110" s="54"/>
      <c r="Y110" s="54"/>
      <c r="Z110" s="54"/>
    </row>
    <row r="111" spans="1:26" ht="12"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24.75" customHeight="1">
      <c r="A112" s="468" t="s">
        <v>98</v>
      </c>
      <c r="B112" s="468" t="s">
        <v>133</v>
      </c>
      <c r="C112" s="468" t="s">
        <v>134</v>
      </c>
      <c r="D112" s="466" t="s">
        <v>135</v>
      </c>
      <c r="E112" s="466" t="s">
        <v>137</v>
      </c>
      <c r="F112" s="465" t="s">
        <v>138</v>
      </c>
      <c r="G112" s="381"/>
      <c r="H112" s="382"/>
      <c r="I112" s="466" t="s">
        <v>141</v>
      </c>
      <c r="J112" s="54"/>
      <c r="K112" s="468" t="s">
        <v>142</v>
      </c>
      <c r="L112" s="471" t="s">
        <v>143</v>
      </c>
      <c r="M112" s="407"/>
      <c r="N112" s="54"/>
      <c r="O112" s="54"/>
      <c r="P112" s="54"/>
      <c r="Q112" s="54"/>
      <c r="R112" s="54"/>
      <c r="S112" s="54"/>
      <c r="T112" s="54"/>
      <c r="U112" s="54"/>
      <c r="V112" s="54"/>
      <c r="W112" s="54"/>
      <c r="X112" s="54"/>
      <c r="Y112" s="54"/>
      <c r="Z112" s="54"/>
    </row>
    <row r="113" spans="1:26" ht="12" customHeight="1">
      <c r="A113" s="423"/>
      <c r="B113" s="423"/>
      <c r="C113" s="423"/>
      <c r="D113" s="423"/>
      <c r="E113" s="423"/>
      <c r="F113" s="78" t="s">
        <v>144</v>
      </c>
      <c r="G113" s="78"/>
      <c r="H113" s="78" t="s">
        <v>132</v>
      </c>
      <c r="I113" s="423"/>
      <c r="J113" s="54"/>
      <c r="K113" s="422"/>
      <c r="L113" s="410"/>
      <c r="M113" s="412"/>
      <c r="N113" s="54"/>
      <c r="O113" s="54"/>
      <c r="P113" s="54"/>
      <c r="Q113" s="54"/>
      <c r="R113" s="54"/>
      <c r="S113" s="54"/>
      <c r="T113" s="54"/>
      <c r="U113" s="54"/>
      <c r="V113" s="54"/>
      <c r="W113" s="54"/>
      <c r="X113" s="54"/>
      <c r="Y113" s="54"/>
      <c r="Z113" s="54"/>
    </row>
    <row r="114" spans="1:26" ht="12" customHeight="1">
      <c r="A114" s="469" t="e">
        <f>'MATRIZ DE RIESGOS'!#REF!</f>
        <v>#REF!</v>
      </c>
      <c r="B114" s="469" t="e">
        <f>'MATRIZ DE RIESGOS'!#REF!</f>
        <v>#REF!</v>
      </c>
      <c r="C114" s="470" t="s">
        <v>313</v>
      </c>
      <c r="D114" s="469" t="s">
        <v>151</v>
      </c>
      <c r="E114" s="84" t="s">
        <v>448</v>
      </c>
      <c r="F114" s="89"/>
      <c r="G114" s="89"/>
      <c r="H114" s="89"/>
      <c r="I114" s="90" t="s">
        <v>157</v>
      </c>
      <c r="J114" s="54"/>
      <c r="K114" s="422"/>
      <c r="L114" s="93" t="s">
        <v>449</v>
      </c>
      <c r="M114" s="93" t="s">
        <v>450</v>
      </c>
      <c r="N114" s="54"/>
      <c r="O114" s="54"/>
      <c r="P114" s="54"/>
      <c r="Q114" s="54"/>
      <c r="R114" s="54"/>
      <c r="S114" s="54"/>
      <c r="T114" s="54"/>
      <c r="U114" s="54"/>
      <c r="V114" s="54"/>
      <c r="W114" s="54"/>
      <c r="X114" s="54"/>
      <c r="Y114" s="54"/>
      <c r="Z114" s="54"/>
    </row>
    <row r="115" spans="1:26" ht="12" customHeight="1">
      <c r="A115" s="422"/>
      <c r="B115" s="422"/>
      <c r="C115" s="422"/>
      <c r="D115" s="423"/>
      <c r="E115" s="84" t="s">
        <v>451</v>
      </c>
      <c r="F115" s="89"/>
      <c r="G115" s="89"/>
      <c r="H115" s="89"/>
      <c r="I115" s="90" t="s">
        <v>157</v>
      </c>
      <c r="J115" s="54"/>
      <c r="K115" s="423"/>
      <c r="L115" s="97" t="s">
        <v>162</v>
      </c>
      <c r="M115" s="97" t="s">
        <v>163</v>
      </c>
      <c r="N115" s="54"/>
      <c r="O115" s="54"/>
      <c r="P115" s="54"/>
      <c r="Q115" s="54"/>
      <c r="R115" s="54"/>
      <c r="S115" s="54"/>
      <c r="T115" s="54"/>
      <c r="U115" s="54"/>
      <c r="V115" s="54"/>
      <c r="W115" s="54"/>
      <c r="X115" s="54"/>
      <c r="Y115" s="54"/>
      <c r="Z115" s="54"/>
    </row>
    <row r="116" spans="1:26" ht="26.25" customHeight="1">
      <c r="A116" s="422"/>
      <c r="B116" s="422"/>
      <c r="C116" s="422"/>
      <c r="D116" s="469" t="s">
        <v>164</v>
      </c>
      <c r="E116" s="84" t="s">
        <v>165</v>
      </c>
      <c r="F116" s="89"/>
      <c r="G116" s="89">
        <f t="shared" ref="G116:G120" si="9">COUNTIF(F116,F116)*I116</f>
        <v>0</v>
      </c>
      <c r="H116" s="89"/>
      <c r="I116" s="101">
        <v>15</v>
      </c>
      <c r="J116" s="54"/>
      <c r="K116" s="103" t="s">
        <v>167</v>
      </c>
      <c r="L116" s="101">
        <v>0</v>
      </c>
      <c r="M116" s="101">
        <v>0</v>
      </c>
      <c r="N116" s="54"/>
      <c r="O116" s="54"/>
      <c r="P116" s="54"/>
      <c r="Q116" s="54"/>
      <c r="R116" s="54"/>
      <c r="S116" s="54"/>
      <c r="T116" s="54"/>
      <c r="U116" s="54"/>
      <c r="V116" s="54"/>
      <c r="W116" s="54"/>
      <c r="X116" s="54"/>
      <c r="Y116" s="54"/>
      <c r="Z116" s="54"/>
    </row>
    <row r="117" spans="1:26" ht="12" customHeight="1">
      <c r="A117" s="422"/>
      <c r="B117" s="422"/>
      <c r="C117" s="422"/>
      <c r="D117" s="422"/>
      <c r="E117" s="84" t="s">
        <v>169</v>
      </c>
      <c r="F117" s="89"/>
      <c r="G117" s="89">
        <f t="shared" si="9"/>
        <v>0</v>
      </c>
      <c r="H117" s="89"/>
      <c r="I117" s="101">
        <v>15</v>
      </c>
      <c r="J117" s="54"/>
      <c r="K117" s="103" t="s">
        <v>170</v>
      </c>
      <c r="L117" s="101">
        <v>1</v>
      </c>
      <c r="M117" s="101">
        <v>1</v>
      </c>
      <c r="N117" s="54"/>
      <c r="O117" s="54"/>
      <c r="P117" s="54"/>
      <c r="Q117" s="54"/>
      <c r="R117" s="54"/>
      <c r="S117" s="54"/>
      <c r="T117" s="54"/>
      <c r="U117" s="54"/>
      <c r="V117" s="54"/>
      <c r="W117" s="54"/>
      <c r="X117" s="54"/>
      <c r="Y117" s="54"/>
      <c r="Z117" s="54"/>
    </row>
    <row r="118" spans="1:26" ht="12" customHeight="1">
      <c r="A118" s="422"/>
      <c r="B118" s="422"/>
      <c r="C118" s="422"/>
      <c r="D118" s="423"/>
      <c r="E118" s="84" t="s">
        <v>171</v>
      </c>
      <c r="F118" s="89"/>
      <c r="G118" s="89">
        <f t="shared" si="9"/>
        <v>0</v>
      </c>
      <c r="H118" s="89"/>
      <c r="I118" s="101">
        <v>30</v>
      </c>
      <c r="J118" s="54"/>
      <c r="K118" s="103" t="s">
        <v>173</v>
      </c>
      <c r="L118" s="101">
        <v>2</v>
      </c>
      <c r="M118" s="101">
        <v>2</v>
      </c>
      <c r="N118" s="54"/>
      <c r="O118" s="54"/>
      <c r="P118" s="54"/>
      <c r="Q118" s="54"/>
      <c r="R118" s="54"/>
      <c r="S118" s="54"/>
      <c r="T118" s="54"/>
      <c r="U118" s="54"/>
      <c r="V118" s="54"/>
      <c r="W118" s="54"/>
      <c r="X118" s="54"/>
      <c r="Y118" s="54"/>
      <c r="Z118" s="54"/>
    </row>
    <row r="119" spans="1:26" ht="12" customHeight="1">
      <c r="A119" s="422"/>
      <c r="B119" s="422"/>
      <c r="C119" s="422"/>
      <c r="D119" s="469" t="s">
        <v>174</v>
      </c>
      <c r="E119" s="84" t="s">
        <v>175</v>
      </c>
      <c r="F119" s="89"/>
      <c r="G119" s="89">
        <f t="shared" si="9"/>
        <v>0</v>
      </c>
      <c r="H119" s="89"/>
      <c r="I119" s="101">
        <v>15</v>
      </c>
      <c r="J119" s="54"/>
      <c r="K119" s="54"/>
      <c r="L119" s="54"/>
      <c r="M119" s="54"/>
      <c r="N119" s="54"/>
      <c r="O119" s="54"/>
      <c r="P119" s="54"/>
      <c r="Q119" s="54"/>
      <c r="R119" s="54"/>
      <c r="S119" s="54"/>
      <c r="T119" s="54"/>
      <c r="U119" s="54"/>
      <c r="V119" s="54"/>
      <c r="W119" s="54"/>
      <c r="X119" s="54"/>
      <c r="Y119" s="54"/>
      <c r="Z119" s="54"/>
    </row>
    <row r="120" spans="1:26" ht="12" customHeight="1">
      <c r="A120" s="423"/>
      <c r="B120" s="423"/>
      <c r="C120" s="423"/>
      <c r="D120" s="423"/>
      <c r="E120" s="84" t="s">
        <v>177</v>
      </c>
      <c r="F120" s="89"/>
      <c r="G120" s="89">
        <f t="shared" si="9"/>
        <v>0</v>
      </c>
      <c r="H120" s="89"/>
      <c r="I120" s="101">
        <v>25</v>
      </c>
      <c r="J120" s="54"/>
      <c r="K120" s="54"/>
      <c r="L120" s="54"/>
      <c r="M120" s="54"/>
      <c r="N120" s="54"/>
      <c r="O120" s="54"/>
      <c r="P120" s="54"/>
      <c r="Q120" s="54"/>
      <c r="R120" s="54"/>
      <c r="S120" s="54"/>
      <c r="T120" s="54"/>
      <c r="U120" s="54"/>
      <c r="V120" s="54"/>
      <c r="W120" s="54"/>
      <c r="X120" s="54"/>
      <c r="Y120" s="54"/>
      <c r="Z120" s="54"/>
    </row>
    <row r="121" spans="1:26" ht="12" customHeight="1">
      <c r="A121" s="54"/>
      <c r="B121" s="54"/>
      <c r="C121" s="112"/>
      <c r="D121" s="112"/>
      <c r="E121" s="116" t="s">
        <v>181</v>
      </c>
      <c r="F121" s="467">
        <f>SUM(G116:G120)</f>
        <v>0</v>
      </c>
      <c r="G121" s="381"/>
      <c r="H121" s="381"/>
      <c r="I121" s="382"/>
      <c r="J121" s="54"/>
      <c r="K121" s="54"/>
      <c r="L121" s="54"/>
      <c r="M121" s="54"/>
      <c r="N121" s="54"/>
      <c r="O121" s="54"/>
      <c r="P121" s="54"/>
      <c r="Q121" s="54"/>
      <c r="R121" s="54"/>
      <c r="S121" s="54"/>
      <c r="T121" s="54"/>
      <c r="U121" s="54"/>
      <c r="V121" s="54"/>
      <c r="W121" s="54"/>
      <c r="X121" s="54"/>
      <c r="Y121" s="54"/>
      <c r="Z121" s="54"/>
    </row>
    <row r="122" spans="1:26" ht="12" customHeight="1">
      <c r="A122" s="54"/>
      <c r="B122" s="54"/>
      <c r="C122" s="54"/>
      <c r="D122" s="54"/>
      <c r="E122" s="120" t="s">
        <v>184</v>
      </c>
      <c r="F122" s="124">
        <f>IF(F121&lt;=50,0,IF(AND(F121&gt;50,F121&lt;=75),1,IF(AND(F121&gt;75,F121&lt;=100),2)))</f>
        <v>0</v>
      </c>
      <c r="G122" s="124"/>
      <c r="H122" s="126">
        <f>IF(F114="x","probabilidad",IF(F115="x","impacto",0))</f>
        <v>0</v>
      </c>
      <c r="I122" s="128"/>
      <c r="J122" s="54"/>
      <c r="K122" s="54"/>
      <c r="L122" s="54"/>
      <c r="M122" s="54"/>
      <c r="N122" s="54"/>
      <c r="O122" s="54"/>
      <c r="P122" s="54"/>
      <c r="Q122" s="54"/>
      <c r="R122" s="54"/>
      <c r="S122" s="54"/>
      <c r="T122" s="54"/>
      <c r="U122" s="54"/>
      <c r="V122" s="54"/>
      <c r="W122" s="54"/>
      <c r="X122" s="54"/>
      <c r="Y122" s="54"/>
      <c r="Z122" s="54"/>
    </row>
    <row r="123" spans="1:26" ht="12"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24.75" customHeight="1">
      <c r="A124" s="468" t="s">
        <v>98</v>
      </c>
      <c r="B124" s="468" t="s">
        <v>133</v>
      </c>
      <c r="C124" s="468" t="s">
        <v>134</v>
      </c>
      <c r="D124" s="466" t="s">
        <v>135</v>
      </c>
      <c r="E124" s="466" t="s">
        <v>137</v>
      </c>
      <c r="F124" s="465" t="s">
        <v>138</v>
      </c>
      <c r="G124" s="381"/>
      <c r="H124" s="382"/>
      <c r="I124" s="466" t="s">
        <v>141</v>
      </c>
      <c r="J124" s="54"/>
      <c r="K124" s="468" t="s">
        <v>142</v>
      </c>
      <c r="L124" s="471" t="s">
        <v>143</v>
      </c>
      <c r="M124" s="407"/>
      <c r="N124" s="54"/>
      <c r="O124" s="54"/>
      <c r="P124" s="54"/>
      <c r="Q124" s="54"/>
      <c r="R124" s="54"/>
      <c r="S124" s="54"/>
      <c r="T124" s="54"/>
      <c r="U124" s="54"/>
      <c r="V124" s="54"/>
      <c r="W124" s="54"/>
      <c r="X124" s="54"/>
      <c r="Y124" s="54"/>
      <c r="Z124" s="54"/>
    </row>
    <row r="125" spans="1:26" ht="12" customHeight="1">
      <c r="A125" s="423"/>
      <c r="B125" s="423"/>
      <c r="C125" s="423"/>
      <c r="D125" s="423"/>
      <c r="E125" s="423"/>
      <c r="F125" s="78" t="s">
        <v>144</v>
      </c>
      <c r="G125" s="78"/>
      <c r="H125" s="78" t="s">
        <v>132</v>
      </c>
      <c r="I125" s="423"/>
      <c r="J125" s="54"/>
      <c r="K125" s="422"/>
      <c r="L125" s="410"/>
      <c r="M125" s="412"/>
      <c r="N125" s="54"/>
      <c r="O125" s="54"/>
      <c r="P125" s="54"/>
      <c r="Q125" s="54"/>
      <c r="R125" s="54"/>
      <c r="S125" s="54"/>
      <c r="T125" s="54"/>
      <c r="U125" s="54"/>
      <c r="V125" s="54"/>
      <c r="W125" s="54"/>
      <c r="X125" s="54"/>
      <c r="Y125" s="54"/>
      <c r="Z125" s="54"/>
    </row>
    <row r="126" spans="1:26" ht="12" customHeight="1">
      <c r="A126" s="469" t="e">
        <f>'MATRIZ DE RIESGOS'!#REF!</f>
        <v>#REF!</v>
      </c>
      <c r="B126" s="469" t="e">
        <f>'MATRIZ DE RIESGOS'!#REF!</f>
        <v>#REF!</v>
      </c>
      <c r="C126" s="470" t="s">
        <v>313</v>
      </c>
      <c r="D126" s="469" t="s">
        <v>151</v>
      </c>
      <c r="E126" s="84" t="s">
        <v>452</v>
      </c>
      <c r="F126" s="89"/>
      <c r="G126" s="89"/>
      <c r="H126" s="89"/>
      <c r="I126" s="90" t="s">
        <v>157</v>
      </c>
      <c r="J126" s="54"/>
      <c r="K126" s="422"/>
      <c r="L126" s="93" t="s">
        <v>453</v>
      </c>
      <c r="M126" s="93" t="s">
        <v>454</v>
      </c>
      <c r="N126" s="54"/>
      <c r="O126" s="54"/>
      <c r="P126" s="54"/>
      <c r="Q126" s="54"/>
      <c r="R126" s="54"/>
      <c r="S126" s="54"/>
      <c r="T126" s="54"/>
      <c r="U126" s="54"/>
      <c r="V126" s="54"/>
      <c r="W126" s="54"/>
      <c r="X126" s="54"/>
      <c r="Y126" s="54"/>
      <c r="Z126" s="54"/>
    </row>
    <row r="127" spans="1:26" ht="12" customHeight="1">
      <c r="A127" s="422"/>
      <c r="B127" s="422"/>
      <c r="C127" s="422"/>
      <c r="D127" s="423"/>
      <c r="E127" s="84" t="s">
        <v>455</v>
      </c>
      <c r="F127" s="89"/>
      <c r="G127" s="89"/>
      <c r="H127" s="89"/>
      <c r="I127" s="90" t="s">
        <v>157</v>
      </c>
      <c r="J127" s="54"/>
      <c r="K127" s="423"/>
      <c r="L127" s="97" t="s">
        <v>162</v>
      </c>
      <c r="M127" s="97" t="s">
        <v>163</v>
      </c>
      <c r="N127" s="54"/>
      <c r="O127" s="54"/>
      <c r="P127" s="54"/>
      <c r="Q127" s="54"/>
      <c r="R127" s="54"/>
      <c r="S127" s="54"/>
      <c r="T127" s="54"/>
      <c r="U127" s="54"/>
      <c r="V127" s="54"/>
      <c r="W127" s="54"/>
      <c r="X127" s="54"/>
      <c r="Y127" s="54"/>
      <c r="Z127" s="54"/>
    </row>
    <row r="128" spans="1:26" ht="26.25" customHeight="1">
      <c r="A128" s="422"/>
      <c r="B128" s="422"/>
      <c r="C128" s="422"/>
      <c r="D128" s="469" t="s">
        <v>164</v>
      </c>
      <c r="E128" s="84" t="s">
        <v>165</v>
      </c>
      <c r="F128" s="89"/>
      <c r="G128" s="89">
        <f t="shared" ref="G128:G132" si="10">COUNTIF(F128,F128)*I128</f>
        <v>0</v>
      </c>
      <c r="H128" s="89"/>
      <c r="I128" s="101">
        <v>15</v>
      </c>
      <c r="J128" s="54"/>
      <c r="K128" s="103" t="s">
        <v>167</v>
      </c>
      <c r="L128" s="101">
        <v>0</v>
      </c>
      <c r="M128" s="101">
        <v>0</v>
      </c>
      <c r="N128" s="54"/>
      <c r="O128" s="54"/>
      <c r="P128" s="54"/>
      <c r="Q128" s="54"/>
      <c r="R128" s="54"/>
      <c r="S128" s="54"/>
      <c r="T128" s="54"/>
      <c r="U128" s="54"/>
      <c r="V128" s="54"/>
      <c r="W128" s="54"/>
      <c r="X128" s="54"/>
      <c r="Y128" s="54"/>
      <c r="Z128" s="54"/>
    </row>
    <row r="129" spans="1:26" ht="12" customHeight="1">
      <c r="A129" s="422"/>
      <c r="B129" s="422"/>
      <c r="C129" s="422"/>
      <c r="D129" s="422"/>
      <c r="E129" s="84" t="s">
        <v>169</v>
      </c>
      <c r="F129" s="89"/>
      <c r="G129" s="89">
        <f t="shared" si="10"/>
        <v>0</v>
      </c>
      <c r="H129" s="89"/>
      <c r="I129" s="101">
        <v>15</v>
      </c>
      <c r="J129" s="54"/>
      <c r="K129" s="103" t="s">
        <v>170</v>
      </c>
      <c r="L129" s="101">
        <v>1</v>
      </c>
      <c r="M129" s="101">
        <v>1</v>
      </c>
      <c r="N129" s="54"/>
      <c r="O129" s="54"/>
      <c r="P129" s="54"/>
      <c r="Q129" s="54"/>
      <c r="R129" s="54"/>
      <c r="S129" s="54"/>
      <c r="T129" s="54"/>
      <c r="U129" s="54"/>
      <c r="V129" s="54"/>
      <c r="W129" s="54"/>
      <c r="X129" s="54"/>
      <c r="Y129" s="54"/>
      <c r="Z129" s="54"/>
    </row>
    <row r="130" spans="1:26" ht="12" customHeight="1">
      <c r="A130" s="422"/>
      <c r="B130" s="422"/>
      <c r="C130" s="422"/>
      <c r="D130" s="423"/>
      <c r="E130" s="84" t="s">
        <v>171</v>
      </c>
      <c r="F130" s="89"/>
      <c r="G130" s="89">
        <f t="shared" si="10"/>
        <v>0</v>
      </c>
      <c r="H130" s="89"/>
      <c r="I130" s="101">
        <v>30</v>
      </c>
      <c r="J130" s="54"/>
      <c r="K130" s="103" t="s">
        <v>173</v>
      </c>
      <c r="L130" s="101">
        <v>2</v>
      </c>
      <c r="M130" s="101">
        <v>2</v>
      </c>
      <c r="N130" s="54"/>
      <c r="O130" s="54"/>
      <c r="P130" s="54"/>
      <c r="Q130" s="54"/>
      <c r="R130" s="54"/>
      <c r="S130" s="54"/>
      <c r="T130" s="54"/>
      <c r="U130" s="54"/>
      <c r="V130" s="54"/>
      <c r="W130" s="54"/>
      <c r="X130" s="54"/>
      <c r="Y130" s="54"/>
      <c r="Z130" s="54"/>
    </row>
    <row r="131" spans="1:26" ht="12" customHeight="1">
      <c r="A131" s="422"/>
      <c r="B131" s="422"/>
      <c r="C131" s="422"/>
      <c r="D131" s="469" t="s">
        <v>174</v>
      </c>
      <c r="E131" s="84" t="s">
        <v>175</v>
      </c>
      <c r="F131" s="89"/>
      <c r="G131" s="89">
        <f t="shared" si="10"/>
        <v>0</v>
      </c>
      <c r="H131" s="89"/>
      <c r="I131" s="101">
        <v>15</v>
      </c>
      <c r="J131" s="54"/>
      <c r="K131" s="54"/>
      <c r="L131" s="54"/>
      <c r="M131" s="54"/>
      <c r="N131" s="54"/>
      <c r="O131" s="54"/>
      <c r="P131" s="54"/>
      <c r="Q131" s="54"/>
      <c r="R131" s="54"/>
      <c r="S131" s="54"/>
      <c r="T131" s="54"/>
      <c r="U131" s="54"/>
      <c r="V131" s="54"/>
      <c r="W131" s="54"/>
      <c r="X131" s="54"/>
      <c r="Y131" s="54"/>
      <c r="Z131" s="54"/>
    </row>
    <row r="132" spans="1:26" ht="12" customHeight="1">
      <c r="A132" s="423"/>
      <c r="B132" s="423"/>
      <c r="C132" s="423"/>
      <c r="D132" s="423"/>
      <c r="E132" s="84" t="s">
        <v>177</v>
      </c>
      <c r="F132" s="89"/>
      <c r="G132" s="89">
        <f t="shared" si="10"/>
        <v>0</v>
      </c>
      <c r="H132" s="89"/>
      <c r="I132" s="101">
        <v>25</v>
      </c>
      <c r="J132" s="54"/>
      <c r="K132" s="54"/>
      <c r="L132" s="54"/>
      <c r="M132" s="54"/>
      <c r="N132" s="54"/>
      <c r="O132" s="54"/>
      <c r="P132" s="54"/>
      <c r="Q132" s="54"/>
      <c r="R132" s="54"/>
      <c r="S132" s="54"/>
      <c r="T132" s="54"/>
      <c r="U132" s="54"/>
      <c r="V132" s="54"/>
      <c r="W132" s="54"/>
      <c r="X132" s="54"/>
      <c r="Y132" s="54"/>
      <c r="Z132" s="54"/>
    </row>
    <row r="133" spans="1:26" ht="12" customHeight="1">
      <c r="A133" s="54"/>
      <c r="B133" s="54"/>
      <c r="C133" s="112"/>
      <c r="D133" s="112"/>
      <c r="E133" s="116" t="s">
        <v>181</v>
      </c>
      <c r="F133" s="467">
        <f>SUM(G128:G132)</f>
        <v>0</v>
      </c>
      <c r="G133" s="381"/>
      <c r="H133" s="381"/>
      <c r="I133" s="382"/>
      <c r="J133" s="54"/>
      <c r="K133" s="54"/>
      <c r="L133" s="54"/>
      <c r="M133" s="54"/>
      <c r="N133" s="54"/>
      <c r="O133" s="54"/>
      <c r="P133" s="54"/>
      <c r="Q133" s="54"/>
      <c r="R133" s="54"/>
      <c r="S133" s="54"/>
      <c r="T133" s="54"/>
      <c r="U133" s="54"/>
      <c r="V133" s="54"/>
      <c r="W133" s="54"/>
      <c r="X133" s="54"/>
      <c r="Y133" s="54"/>
      <c r="Z133" s="54"/>
    </row>
    <row r="134" spans="1:26" ht="12" customHeight="1">
      <c r="A134" s="54"/>
      <c r="B134" s="54"/>
      <c r="C134" s="54"/>
      <c r="D134" s="54"/>
      <c r="E134" s="120" t="s">
        <v>184</v>
      </c>
      <c r="F134" s="124">
        <f>IF(F133&lt;=50,0,IF(AND(F133&gt;50,F133&lt;=75),1,IF(AND(F133&gt;75,F133&lt;=100),2)))</f>
        <v>0</v>
      </c>
      <c r="G134" s="124"/>
      <c r="H134" s="126">
        <f>IF(F126="x","probabilidad",IF(F127="x","impacto",0))</f>
        <v>0</v>
      </c>
      <c r="I134" s="128"/>
      <c r="J134" s="54"/>
      <c r="K134" s="54"/>
      <c r="L134" s="54"/>
      <c r="M134" s="54"/>
      <c r="N134" s="54"/>
      <c r="O134" s="54"/>
      <c r="P134" s="54"/>
      <c r="Q134" s="54"/>
      <c r="R134" s="54"/>
      <c r="S134" s="54"/>
      <c r="T134" s="54"/>
      <c r="U134" s="54"/>
      <c r="V134" s="54"/>
      <c r="W134" s="54"/>
      <c r="X134" s="54"/>
      <c r="Y134" s="54"/>
      <c r="Z134" s="54"/>
    </row>
    <row r="135" spans="1:26" ht="12"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24.75" customHeight="1">
      <c r="A136" s="468" t="s">
        <v>98</v>
      </c>
      <c r="B136" s="468" t="s">
        <v>133</v>
      </c>
      <c r="C136" s="468" t="s">
        <v>134</v>
      </c>
      <c r="D136" s="466" t="s">
        <v>135</v>
      </c>
      <c r="E136" s="466" t="s">
        <v>137</v>
      </c>
      <c r="F136" s="465" t="s">
        <v>138</v>
      </c>
      <c r="G136" s="381"/>
      <c r="H136" s="382"/>
      <c r="I136" s="466" t="s">
        <v>141</v>
      </c>
      <c r="J136" s="54"/>
      <c r="K136" s="468" t="s">
        <v>142</v>
      </c>
      <c r="L136" s="471" t="s">
        <v>143</v>
      </c>
      <c r="M136" s="407"/>
      <c r="N136" s="54"/>
      <c r="O136" s="54"/>
      <c r="P136" s="54"/>
      <c r="Q136" s="54"/>
      <c r="R136" s="54"/>
      <c r="S136" s="54"/>
      <c r="T136" s="54"/>
      <c r="U136" s="54"/>
      <c r="V136" s="54"/>
      <c r="W136" s="54"/>
      <c r="X136" s="54"/>
      <c r="Y136" s="54"/>
      <c r="Z136" s="54"/>
    </row>
    <row r="137" spans="1:26" ht="12" customHeight="1">
      <c r="A137" s="423"/>
      <c r="B137" s="423"/>
      <c r="C137" s="423"/>
      <c r="D137" s="423"/>
      <c r="E137" s="423"/>
      <c r="F137" s="78" t="s">
        <v>144</v>
      </c>
      <c r="G137" s="78"/>
      <c r="H137" s="78" t="s">
        <v>132</v>
      </c>
      <c r="I137" s="423"/>
      <c r="J137" s="54"/>
      <c r="K137" s="422"/>
      <c r="L137" s="410"/>
      <c r="M137" s="412"/>
      <c r="N137" s="54"/>
      <c r="O137" s="54"/>
      <c r="P137" s="54"/>
      <c r="Q137" s="54"/>
      <c r="R137" s="54"/>
      <c r="S137" s="54"/>
      <c r="T137" s="54"/>
      <c r="U137" s="54"/>
      <c r="V137" s="54"/>
      <c r="W137" s="54"/>
      <c r="X137" s="54"/>
      <c r="Y137" s="54"/>
      <c r="Z137" s="54"/>
    </row>
    <row r="138" spans="1:26" ht="12" customHeight="1">
      <c r="A138" s="469" t="e">
        <f>'MATRIZ DE RIESGOS'!#REF!</f>
        <v>#REF!</v>
      </c>
      <c r="B138" s="469" t="e">
        <f>'MATRIZ DE RIESGOS'!#REF!</f>
        <v>#REF!</v>
      </c>
      <c r="C138" s="470" t="s">
        <v>313</v>
      </c>
      <c r="D138" s="469" t="s">
        <v>151</v>
      </c>
      <c r="E138" s="84" t="s">
        <v>456</v>
      </c>
      <c r="F138" s="89"/>
      <c r="G138" s="89"/>
      <c r="H138" s="89"/>
      <c r="I138" s="90" t="s">
        <v>157</v>
      </c>
      <c r="J138" s="54"/>
      <c r="K138" s="422"/>
      <c r="L138" s="93" t="s">
        <v>457</v>
      </c>
      <c r="M138" s="93" t="s">
        <v>458</v>
      </c>
      <c r="N138" s="54"/>
      <c r="O138" s="54"/>
      <c r="P138" s="54"/>
      <c r="Q138" s="54"/>
      <c r="R138" s="54"/>
      <c r="S138" s="54"/>
      <c r="T138" s="54"/>
      <c r="U138" s="54"/>
      <c r="V138" s="54"/>
      <c r="W138" s="54"/>
      <c r="X138" s="54"/>
      <c r="Y138" s="54"/>
      <c r="Z138" s="54"/>
    </row>
    <row r="139" spans="1:26" ht="12" customHeight="1">
      <c r="A139" s="422"/>
      <c r="B139" s="422"/>
      <c r="C139" s="422"/>
      <c r="D139" s="423"/>
      <c r="E139" s="84" t="s">
        <v>459</v>
      </c>
      <c r="F139" s="89"/>
      <c r="G139" s="89"/>
      <c r="H139" s="89"/>
      <c r="I139" s="90" t="s">
        <v>157</v>
      </c>
      <c r="J139" s="54"/>
      <c r="K139" s="423"/>
      <c r="L139" s="97" t="s">
        <v>162</v>
      </c>
      <c r="M139" s="97" t="s">
        <v>163</v>
      </c>
      <c r="N139" s="54"/>
      <c r="O139" s="54"/>
      <c r="P139" s="54"/>
      <c r="Q139" s="54"/>
      <c r="R139" s="54"/>
      <c r="S139" s="54"/>
      <c r="T139" s="54"/>
      <c r="U139" s="54"/>
      <c r="V139" s="54"/>
      <c r="W139" s="54"/>
      <c r="X139" s="54"/>
      <c r="Y139" s="54"/>
      <c r="Z139" s="54"/>
    </row>
    <row r="140" spans="1:26" ht="26.25" customHeight="1">
      <c r="A140" s="422"/>
      <c r="B140" s="422"/>
      <c r="C140" s="422"/>
      <c r="D140" s="469" t="s">
        <v>164</v>
      </c>
      <c r="E140" s="84" t="s">
        <v>165</v>
      </c>
      <c r="F140" s="89"/>
      <c r="G140" s="89">
        <f t="shared" ref="G140:G144" si="11">COUNTIF(F140,F140)*I140</f>
        <v>0</v>
      </c>
      <c r="H140" s="89"/>
      <c r="I140" s="101">
        <v>15</v>
      </c>
      <c r="J140" s="54"/>
      <c r="K140" s="103" t="s">
        <v>167</v>
      </c>
      <c r="L140" s="101">
        <v>0</v>
      </c>
      <c r="M140" s="101">
        <v>0</v>
      </c>
      <c r="N140" s="54"/>
      <c r="O140" s="54"/>
      <c r="P140" s="54"/>
      <c r="Q140" s="54"/>
      <c r="R140" s="54"/>
      <c r="S140" s="54"/>
      <c r="T140" s="54"/>
      <c r="U140" s="54"/>
      <c r="V140" s="54"/>
      <c r="W140" s="54"/>
      <c r="X140" s="54"/>
      <c r="Y140" s="54"/>
      <c r="Z140" s="54"/>
    </row>
    <row r="141" spans="1:26" ht="12" customHeight="1">
      <c r="A141" s="422"/>
      <c r="B141" s="422"/>
      <c r="C141" s="422"/>
      <c r="D141" s="422"/>
      <c r="E141" s="84" t="s">
        <v>169</v>
      </c>
      <c r="F141" s="89"/>
      <c r="G141" s="89">
        <f t="shared" si="11"/>
        <v>0</v>
      </c>
      <c r="H141" s="89"/>
      <c r="I141" s="101">
        <v>15</v>
      </c>
      <c r="J141" s="54"/>
      <c r="K141" s="103" t="s">
        <v>170</v>
      </c>
      <c r="L141" s="101">
        <v>1</v>
      </c>
      <c r="M141" s="101">
        <v>1</v>
      </c>
      <c r="N141" s="54"/>
      <c r="O141" s="54"/>
      <c r="P141" s="54"/>
      <c r="Q141" s="54"/>
      <c r="R141" s="54"/>
      <c r="S141" s="54"/>
      <c r="T141" s="54"/>
      <c r="U141" s="54"/>
      <c r="V141" s="54"/>
      <c r="W141" s="54"/>
      <c r="X141" s="54"/>
      <c r="Y141" s="54"/>
      <c r="Z141" s="54"/>
    </row>
    <row r="142" spans="1:26" ht="12" customHeight="1">
      <c r="A142" s="422"/>
      <c r="B142" s="422"/>
      <c r="C142" s="422"/>
      <c r="D142" s="423"/>
      <c r="E142" s="84" t="s">
        <v>171</v>
      </c>
      <c r="F142" s="89"/>
      <c r="G142" s="89">
        <f t="shared" si="11"/>
        <v>0</v>
      </c>
      <c r="H142" s="89"/>
      <c r="I142" s="101">
        <v>30</v>
      </c>
      <c r="J142" s="54"/>
      <c r="K142" s="103" t="s">
        <v>173</v>
      </c>
      <c r="L142" s="101">
        <v>2</v>
      </c>
      <c r="M142" s="101">
        <v>2</v>
      </c>
      <c r="N142" s="54"/>
      <c r="O142" s="54"/>
      <c r="P142" s="54"/>
      <c r="Q142" s="54"/>
      <c r="R142" s="54"/>
      <c r="S142" s="54"/>
      <c r="T142" s="54"/>
      <c r="U142" s="54"/>
      <c r="V142" s="54"/>
      <c r="W142" s="54"/>
      <c r="X142" s="54"/>
      <c r="Y142" s="54"/>
      <c r="Z142" s="54"/>
    </row>
    <row r="143" spans="1:26" ht="12" customHeight="1">
      <c r="A143" s="422"/>
      <c r="B143" s="422"/>
      <c r="C143" s="422"/>
      <c r="D143" s="469" t="s">
        <v>174</v>
      </c>
      <c r="E143" s="84" t="s">
        <v>175</v>
      </c>
      <c r="F143" s="89"/>
      <c r="G143" s="89">
        <f t="shared" si="11"/>
        <v>0</v>
      </c>
      <c r="H143" s="89"/>
      <c r="I143" s="101">
        <v>15</v>
      </c>
      <c r="J143" s="54"/>
      <c r="K143" s="54"/>
      <c r="L143" s="54"/>
      <c r="M143" s="54"/>
      <c r="N143" s="54"/>
      <c r="O143" s="54"/>
      <c r="P143" s="54"/>
      <c r="Q143" s="54"/>
      <c r="R143" s="54"/>
      <c r="S143" s="54"/>
      <c r="T143" s="54"/>
      <c r="U143" s="54"/>
      <c r="V143" s="54"/>
      <c r="W143" s="54"/>
      <c r="X143" s="54"/>
      <c r="Y143" s="54"/>
      <c r="Z143" s="54"/>
    </row>
    <row r="144" spans="1:26" ht="12" customHeight="1">
      <c r="A144" s="423"/>
      <c r="B144" s="423"/>
      <c r="C144" s="423"/>
      <c r="D144" s="423"/>
      <c r="E144" s="84" t="s">
        <v>177</v>
      </c>
      <c r="F144" s="89"/>
      <c r="G144" s="89">
        <f t="shared" si="11"/>
        <v>0</v>
      </c>
      <c r="H144" s="89"/>
      <c r="I144" s="101">
        <v>25</v>
      </c>
      <c r="J144" s="54"/>
      <c r="K144" s="54"/>
      <c r="L144" s="54"/>
      <c r="M144" s="54"/>
      <c r="N144" s="54"/>
      <c r="O144" s="54"/>
      <c r="P144" s="54"/>
      <c r="Q144" s="54"/>
      <c r="R144" s="54"/>
      <c r="S144" s="54"/>
      <c r="T144" s="54"/>
      <c r="U144" s="54"/>
      <c r="V144" s="54"/>
      <c r="W144" s="54"/>
      <c r="X144" s="54"/>
      <c r="Y144" s="54"/>
      <c r="Z144" s="54"/>
    </row>
    <row r="145" spans="1:26" ht="12" customHeight="1">
      <c r="A145" s="54"/>
      <c r="B145" s="54"/>
      <c r="C145" s="112"/>
      <c r="D145" s="112"/>
      <c r="E145" s="116" t="s">
        <v>181</v>
      </c>
      <c r="F145" s="467">
        <f>SUM(G140:G144)</f>
        <v>0</v>
      </c>
      <c r="G145" s="381"/>
      <c r="H145" s="381"/>
      <c r="I145" s="382"/>
      <c r="J145" s="54"/>
      <c r="K145" s="54"/>
      <c r="L145" s="54"/>
      <c r="M145" s="54"/>
      <c r="N145" s="54"/>
      <c r="O145" s="54"/>
      <c r="P145" s="54"/>
      <c r="Q145" s="54"/>
      <c r="R145" s="54"/>
      <c r="S145" s="54"/>
      <c r="T145" s="54"/>
      <c r="U145" s="54"/>
      <c r="V145" s="54"/>
      <c r="W145" s="54"/>
      <c r="X145" s="54"/>
      <c r="Y145" s="54"/>
      <c r="Z145" s="54"/>
    </row>
    <row r="146" spans="1:26" ht="12" customHeight="1">
      <c r="A146" s="54"/>
      <c r="B146" s="54"/>
      <c r="C146" s="54"/>
      <c r="D146" s="54"/>
      <c r="E146" s="120" t="s">
        <v>184</v>
      </c>
      <c r="F146" s="124">
        <f>IF(F145&lt;=50,0,IF(AND(F145&gt;50,F145&lt;=75),1,IF(AND(F145&gt;75,F145&lt;=100),2)))</f>
        <v>0</v>
      </c>
      <c r="G146" s="124"/>
      <c r="H146" s="126">
        <f>IF(F138="x","probabilidad",IF(F139="x","impacto",0))</f>
        <v>0</v>
      </c>
      <c r="I146" s="128"/>
      <c r="J146" s="54"/>
      <c r="K146" s="54"/>
      <c r="L146" s="54"/>
      <c r="M146" s="54"/>
      <c r="N146" s="54"/>
      <c r="O146" s="54"/>
      <c r="P146" s="54"/>
      <c r="Q146" s="54"/>
      <c r="R146" s="54"/>
      <c r="S146" s="54"/>
      <c r="T146" s="54"/>
      <c r="U146" s="54"/>
      <c r="V146" s="54"/>
      <c r="W146" s="54"/>
      <c r="X146" s="54"/>
      <c r="Y146" s="54"/>
      <c r="Z146" s="54"/>
    </row>
    <row r="147" spans="1:26" ht="12"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24.75" customHeight="1">
      <c r="A148" s="468" t="s">
        <v>98</v>
      </c>
      <c r="B148" s="468" t="s">
        <v>133</v>
      </c>
      <c r="C148" s="468" t="s">
        <v>134</v>
      </c>
      <c r="D148" s="466" t="s">
        <v>135</v>
      </c>
      <c r="E148" s="466" t="s">
        <v>137</v>
      </c>
      <c r="F148" s="465" t="s">
        <v>138</v>
      </c>
      <c r="G148" s="381"/>
      <c r="H148" s="382"/>
      <c r="I148" s="466" t="s">
        <v>141</v>
      </c>
      <c r="J148" s="54"/>
      <c r="K148" s="468" t="s">
        <v>142</v>
      </c>
      <c r="L148" s="471" t="s">
        <v>143</v>
      </c>
      <c r="M148" s="407"/>
      <c r="N148" s="54"/>
      <c r="O148" s="54"/>
      <c r="P148" s="54"/>
      <c r="Q148" s="54"/>
      <c r="R148" s="54"/>
      <c r="S148" s="54"/>
      <c r="T148" s="54"/>
      <c r="U148" s="54"/>
      <c r="V148" s="54"/>
      <c r="W148" s="54"/>
      <c r="X148" s="54"/>
      <c r="Y148" s="54"/>
      <c r="Z148" s="54"/>
    </row>
    <row r="149" spans="1:26" ht="12" customHeight="1">
      <c r="A149" s="423"/>
      <c r="B149" s="423"/>
      <c r="C149" s="423"/>
      <c r="D149" s="423"/>
      <c r="E149" s="423"/>
      <c r="F149" s="78" t="s">
        <v>144</v>
      </c>
      <c r="G149" s="78"/>
      <c r="H149" s="78" t="s">
        <v>132</v>
      </c>
      <c r="I149" s="423"/>
      <c r="J149" s="54"/>
      <c r="K149" s="422"/>
      <c r="L149" s="410"/>
      <c r="M149" s="412"/>
      <c r="N149" s="54"/>
      <c r="O149" s="54"/>
      <c r="P149" s="54"/>
      <c r="Q149" s="54"/>
      <c r="R149" s="54"/>
      <c r="S149" s="54"/>
      <c r="T149" s="54"/>
      <c r="U149" s="54"/>
      <c r="V149" s="54"/>
      <c r="W149" s="54"/>
      <c r="X149" s="54"/>
      <c r="Y149" s="54"/>
      <c r="Z149" s="54"/>
    </row>
    <row r="150" spans="1:26" ht="12" customHeight="1">
      <c r="A150" s="469" t="e">
        <f>'MATRIZ DE RIESGOS'!#REF!</f>
        <v>#REF!</v>
      </c>
      <c r="B150" s="469" t="e">
        <f>'MATRIZ DE RIESGOS'!#REF!</f>
        <v>#REF!</v>
      </c>
      <c r="C150" s="470" t="s">
        <v>313</v>
      </c>
      <c r="D150" s="469" t="s">
        <v>151</v>
      </c>
      <c r="E150" s="84" t="s">
        <v>460</v>
      </c>
      <c r="F150" s="89"/>
      <c r="G150" s="89"/>
      <c r="H150" s="89"/>
      <c r="I150" s="90" t="s">
        <v>157</v>
      </c>
      <c r="J150" s="54"/>
      <c r="K150" s="422"/>
      <c r="L150" s="93" t="s">
        <v>461</v>
      </c>
      <c r="M150" s="93" t="s">
        <v>462</v>
      </c>
      <c r="N150" s="54"/>
      <c r="O150" s="54"/>
      <c r="P150" s="54"/>
      <c r="Q150" s="54"/>
      <c r="R150" s="54"/>
      <c r="S150" s="54"/>
      <c r="T150" s="54"/>
      <c r="U150" s="54"/>
      <c r="V150" s="54"/>
      <c r="W150" s="54"/>
      <c r="X150" s="54"/>
      <c r="Y150" s="54"/>
      <c r="Z150" s="54"/>
    </row>
    <row r="151" spans="1:26" ht="12" customHeight="1">
      <c r="A151" s="422"/>
      <c r="B151" s="422"/>
      <c r="C151" s="422"/>
      <c r="D151" s="423"/>
      <c r="E151" s="84" t="s">
        <v>463</v>
      </c>
      <c r="F151" s="89"/>
      <c r="G151" s="89"/>
      <c r="H151" s="89"/>
      <c r="I151" s="90" t="s">
        <v>157</v>
      </c>
      <c r="J151" s="54"/>
      <c r="K151" s="423"/>
      <c r="L151" s="97" t="s">
        <v>162</v>
      </c>
      <c r="M151" s="97" t="s">
        <v>163</v>
      </c>
      <c r="N151" s="54"/>
      <c r="O151" s="54"/>
      <c r="P151" s="54"/>
      <c r="Q151" s="54"/>
      <c r="R151" s="54"/>
      <c r="S151" s="54"/>
      <c r="T151" s="54"/>
      <c r="U151" s="54"/>
      <c r="V151" s="54"/>
      <c r="W151" s="54"/>
      <c r="X151" s="54"/>
      <c r="Y151" s="54"/>
      <c r="Z151" s="54"/>
    </row>
    <row r="152" spans="1:26" ht="26.25" customHeight="1">
      <c r="A152" s="422"/>
      <c r="B152" s="422"/>
      <c r="C152" s="422"/>
      <c r="D152" s="469" t="s">
        <v>164</v>
      </c>
      <c r="E152" s="84" t="s">
        <v>165</v>
      </c>
      <c r="F152" s="89"/>
      <c r="G152" s="89">
        <f t="shared" ref="G152:G156" si="12">COUNTIF(F152,F152)*I152</f>
        <v>0</v>
      </c>
      <c r="H152" s="89"/>
      <c r="I152" s="101">
        <v>15</v>
      </c>
      <c r="J152" s="54"/>
      <c r="K152" s="103" t="s">
        <v>167</v>
      </c>
      <c r="L152" s="101">
        <v>0</v>
      </c>
      <c r="M152" s="101">
        <v>0</v>
      </c>
      <c r="N152" s="54"/>
      <c r="O152" s="54"/>
      <c r="P152" s="54"/>
      <c r="Q152" s="54"/>
      <c r="R152" s="54"/>
      <c r="S152" s="54"/>
      <c r="T152" s="54"/>
      <c r="U152" s="54"/>
      <c r="V152" s="54"/>
      <c r="W152" s="54"/>
      <c r="X152" s="54"/>
      <c r="Y152" s="54"/>
      <c r="Z152" s="54"/>
    </row>
    <row r="153" spans="1:26" ht="12" customHeight="1">
      <c r="A153" s="422"/>
      <c r="B153" s="422"/>
      <c r="C153" s="422"/>
      <c r="D153" s="422"/>
      <c r="E153" s="84" t="s">
        <v>169</v>
      </c>
      <c r="F153" s="89"/>
      <c r="G153" s="89">
        <f t="shared" si="12"/>
        <v>0</v>
      </c>
      <c r="H153" s="89"/>
      <c r="I153" s="101">
        <v>15</v>
      </c>
      <c r="J153" s="54"/>
      <c r="K153" s="103" t="s">
        <v>170</v>
      </c>
      <c r="L153" s="101">
        <v>1</v>
      </c>
      <c r="M153" s="101">
        <v>1</v>
      </c>
      <c r="N153" s="54"/>
      <c r="O153" s="54"/>
      <c r="P153" s="54"/>
      <c r="Q153" s="54"/>
      <c r="R153" s="54"/>
      <c r="S153" s="54"/>
      <c r="T153" s="54"/>
      <c r="U153" s="54"/>
      <c r="V153" s="54"/>
      <c r="W153" s="54"/>
      <c r="X153" s="54"/>
      <c r="Y153" s="54"/>
      <c r="Z153" s="54"/>
    </row>
    <row r="154" spans="1:26" ht="12" customHeight="1">
      <c r="A154" s="422"/>
      <c r="B154" s="422"/>
      <c r="C154" s="422"/>
      <c r="D154" s="423"/>
      <c r="E154" s="84" t="s">
        <v>171</v>
      </c>
      <c r="F154" s="89"/>
      <c r="G154" s="89">
        <f t="shared" si="12"/>
        <v>0</v>
      </c>
      <c r="H154" s="89"/>
      <c r="I154" s="101">
        <v>30</v>
      </c>
      <c r="J154" s="54"/>
      <c r="K154" s="103" t="s">
        <v>173</v>
      </c>
      <c r="L154" s="101">
        <v>2</v>
      </c>
      <c r="M154" s="101">
        <v>2</v>
      </c>
      <c r="N154" s="54"/>
      <c r="O154" s="54"/>
      <c r="P154" s="54"/>
      <c r="Q154" s="54"/>
      <c r="R154" s="54"/>
      <c r="S154" s="54"/>
      <c r="T154" s="54"/>
      <c r="U154" s="54"/>
      <c r="V154" s="54"/>
      <c r="W154" s="54"/>
      <c r="X154" s="54"/>
      <c r="Y154" s="54"/>
      <c r="Z154" s="54"/>
    </row>
    <row r="155" spans="1:26" ht="12" customHeight="1">
      <c r="A155" s="422"/>
      <c r="B155" s="422"/>
      <c r="C155" s="422"/>
      <c r="D155" s="469" t="s">
        <v>174</v>
      </c>
      <c r="E155" s="84" t="s">
        <v>175</v>
      </c>
      <c r="F155" s="89"/>
      <c r="G155" s="89">
        <f t="shared" si="12"/>
        <v>0</v>
      </c>
      <c r="H155" s="89"/>
      <c r="I155" s="101">
        <v>15</v>
      </c>
      <c r="J155" s="54"/>
      <c r="K155" s="54"/>
      <c r="L155" s="54"/>
      <c r="M155" s="54"/>
      <c r="N155" s="54"/>
      <c r="O155" s="54"/>
      <c r="P155" s="54"/>
      <c r="Q155" s="54"/>
      <c r="R155" s="54"/>
      <c r="S155" s="54"/>
      <c r="T155" s="54"/>
      <c r="U155" s="54"/>
      <c r="V155" s="54"/>
      <c r="W155" s="54"/>
      <c r="X155" s="54"/>
      <c r="Y155" s="54"/>
      <c r="Z155" s="54"/>
    </row>
    <row r="156" spans="1:26" ht="12" customHeight="1">
      <c r="A156" s="423"/>
      <c r="B156" s="423"/>
      <c r="C156" s="423"/>
      <c r="D156" s="423"/>
      <c r="E156" s="84" t="s">
        <v>177</v>
      </c>
      <c r="F156" s="89"/>
      <c r="G156" s="89">
        <f t="shared" si="12"/>
        <v>0</v>
      </c>
      <c r="H156" s="89"/>
      <c r="I156" s="101">
        <v>25</v>
      </c>
      <c r="J156" s="54"/>
      <c r="K156" s="54"/>
      <c r="L156" s="54"/>
      <c r="M156" s="54"/>
      <c r="N156" s="54"/>
      <c r="O156" s="54"/>
      <c r="P156" s="54"/>
      <c r="Q156" s="54"/>
      <c r="R156" s="54"/>
      <c r="S156" s="54"/>
      <c r="T156" s="54"/>
      <c r="U156" s="54"/>
      <c r="V156" s="54"/>
      <c r="W156" s="54"/>
      <c r="X156" s="54"/>
      <c r="Y156" s="54"/>
      <c r="Z156" s="54"/>
    </row>
    <row r="157" spans="1:26" ht="12" customHeight="1">
      <c r="A157" s="54"/>
      <c r="B157" s="54"/>
      <c r="C157" s="112"/>
      <c r="D157" s="112"/>
      <c r="E157" s="116" t="s">
        <v>181</v>
      </c>
      <c r="F157" s="467">
        <f>SUM(G152:G156)</f>
        <v>0</v>
      </c>
      <c r="G157" s="381"/>
      <c r="H157" s="381"/>
      <c r="I157" s="382"/>
      <c r="J157" s="54"/>
      <c r="K157" s="54"/>
      <c r="L157" s="54"/>
      <c r="M157" s="54"/>
      <c r="N157" s="54"/>
      <c r="O157" s="54"/>
      <c r="P157" s="54"/>
      <c r="Q157" s="54"/>
      <c r="R157" s="54"/>
      <c r="S157" s="54"/>
      <c r="T157" s="54"/>
      <c r="U157" s="54"/>
      <c r="V157" s="54"/>
      <c r="W157" s="54"/>
      <c r="X157" s="54"/>
      <c r="Y157" s="54"/>
      <c r="Z157" s="54"/>
    </row>
    <row r="158" spans="1:26" ht="12" customHeight="1">
      <c r="A158" s="54"/>
      <c r="B158" s="54"/>
      <c r="C158" s="54"/>
      <c r="D158" s="54"/>
      <c r="E158" s="120" t="s">
        <v>184</v>
      </c>
      <c r="F158" s="124">
        <f>IF(F157&lt;=50,0,IF(AND(F157&gt;50,F157&lt;=75),1,IF(AND(F157&gt;75,F157&lt;=100),2)))</f>
        <v>0</v>
      </c>
      <c r="G158" s="124"/>
      <c r="H158" s="126">
        <f>IF(F150="x","probabilidad",IF(F151="x","impacto",0))</f>
        <v>0</v>
      </c>
      <c r="I158" s="128"/>
      <c r="J158" s="54"/>
      <c r="K158" s="54"/>
      <c r="L158" s="54"/>
      <c r="M158" s="54"/>
      <c r="N158" s="54"/>
      <c r="O158" s="54"/>
      <c r="P158" s="54"/>
      <c r="Q158" s="54"/>
      <c r="R158" s="54"/>
      <c r="S158" s="54"/>
      <c r="T158" s="54"/>
      <c r="U158" s="54"/>
      <c r="V158" s="54"/>
      <c r="W158" s="54"/>
      <c r="X158" s="54"/>
      <c r="Y158" s="54"/>
      <c r="Z158" s="54"/>
    </row>
    <row r="159" spans="1:26" ht="12"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24.75" customHeight="1">
      <c r="A160" s="468" t="s">
        <v>98</v>
      </c>
      <c r="B160" s="468" t="s">
        <v>133</v>
      </c>
      <c r="C160" s="468" t="s">
        <v>134</v>
      </c>
      <c r="D160" s="466" t="s">
        <v>135</v>
      </c>
      <c r="E160" s="466" t="s">
        <v>137</v>
      </c>
      <c r="F160" s="465" t="s">
        <v>138</v>
      </c>
      <c r="G160" s="381"/>
      <c r="H160" s="382"/>
      <c r="I160" s="466" t="s">
        <v>141</v>
      </c>
      <c r="J160" s="54"/>
      <c r="K160" s="468" t="s">
        <v>142</v>
      </c>
      <c r="L160" s="471" t="s">
        <v>143</v>
      </c>
      <c r="M160" s="407"/>
      <c r="N160" s="54"/>
      <c r="O160" s="54"/>
      <c r="P160" s="54"/>
      <c r="Q160" s="54"/>
      <c r="R160" s="54"/>
      <c r="S160" s="54"/>
      <c r="T160" s="54"/>
      <c r="U160" s="54"/>
      <c r="V160" s="54"/>
      <c r="W160" s="54"/>
      <c r="X160" s="54"/>
      <c r="Y160" s="54"/>
      <c r="Z160" s="54"/>
    </row>
    <row r="161" spans="1:26" ht="12" customHeight="1">
      <c r="A161" s="423"/>
      <c r="B161" s="423"/>
      <c r="C161" s="423"/>
      <c r="D161" s="423"/>
      <c r="E161" s="423"/>
      <c r="F161" s="78" t="s">
        <v>144</v>
      </c>
      <c r="G161" s="78"/>
      <c r="H161" s="78" t="s">
        <v>132</v>
      </c>
      <c r="I161" s="423"/>
      <c r="J161" s="54"/>
      <c r="K161" s="422"/>
      <c r="L161" s="410"/>
      <c r="M161" s="412"/>
      <c r="N161" s="54"/>
      <c r="O161" s="54"/>
      <c r="P161" s="54"/>
      <c r="Q161" s="54"/>
      <c r="R161" s="54"/>
      <c r="S161" s="54"/>
      <c r="T161" s="54"/>
      <c r="U161" s="54"/>
      <c r="V161" s="54"/>
      <c r="W161" s="54"/>
      <c r="X161" s="54"/>
      <c r="Y161" s="54"/>
      <c r="Z161" s="54"/>
    </row>
    <row r="162" spans="1:26" ht="12" customHeight="1">
      <c r="A162" s="469" t="e">
        <f>'MATRIZ DE RIESGOS'!#REF!</f>
        <v>#REF!</v>
      </c>
      <c r="B162" s="469" t="e">
        <f>'MATRIZ DE RIESGOS'!#REF!</f>
        <v>#REF!</v>
      </c>
      <c r="C162" s="470" t="s">
        <v>313</v>
      </c>
      <c r="D162" s="469" t="s">
        <v>151</v>
      </c>
      <c r="E162" s="84" t="s">
        <v>464</v>
      </c>
      <c r="F162" s="89"/>
      <c r="G162" s="89"/>
      <c r="H162" s="89"/>
      <c r="I162" s="90" t="s">
        <v>157</v>
      </c>
      <c r="J162" s="54"/>
      <c r="K162" s="422"/>
      <c r="L162" s="93" t="s">
        <v>465</v>
      </c>
      <c r="M162" s="93" t="s">
        <v>466</v>
      </c>
      <c r="N162" s="54"/>
      <c r="O162" s="54"/>
      <c r="P162" s="54"/>
      <c r="Q162" s="54"/>
      <c r="R162" s="54"/>
      <c r="S162" s="54"/>
      <c r="T162" s="54"/>
      <c r="U162" s="54"/>
      <c r="V162" s="54"/>
      <c r="W162" s="54"/>
      <c r="X162" s="54"/>
      <c r="Y162" s="54"/>
      <c r="Z162" s="54"/>
    </row>
    <row r="163" spans="1:26" ht="12" customHeight="1">
      <c r="A163" s="422"/>
      <c r="B163" s="422"/>
      <c r="C163" s="422"/>
      <c r="D163" s="423"/>
      <c r="E163" s="84" t="s">
        <v>467</v>
      </c>
      <c r="F163" s="89"/>
      <c r="G163" s="89"/>
      <c r="H163" s="89"/>
      <c r="I163" s="90" t="s">
        <v>157</v>
      </c>
      <c r="J163" s="54"/>
      <c r="K163" s="423"/>
      <c r="L163" s="97" t="s">
        <v>162</v>
      </c>
      <c r="M163" s="97" t="s">
        <v>163</v>
      </c>
      <c r="N163" s="54"/>
      <c r="O163" s="54"/>
      <c r="P163" s="54"/>
      <c r="Q163" s="54"/>
      <c r="R163" s="54"/>
      <c r="S163" s="54"/>
      <c r="T163" s="54"/>
      <c r="U163" s="54"/>
      <c r="V163" s="54"/>
      <c r="W163" s="54"/>
      <c r="X163" s="54"/>
      <c r="Y163" s="54"/>
      <c r="Z163" s="54"/>
    </row>
    <row r="164" spans="1:26" ht="26.25" customHeight="1">
      <c r="A164" s="422"/>
      <c r="B164" s="422"/>
      <c r="C164" s="422"/>
      <c r="D164" s="469" t="s">
        <v>164</v>
      </c>
      <c r="E164" s="84" t="s">
        <v>165</v>
      </c>
      <c r="F164" s="89"/>
      <c r="G164" s="89">
        <f t="shared" ref="G164:G168" si="13">COUNTIF(F164,F164)*I164</f>
        <v>0</v>
      </c>
      <c r="H164" s="89"/>
      <c r="I164" s="101">
        <v>15</v>
      </c>
      <c r="J164" s="54"/>
      <c r="K164" s="103" t="s">
        <v>167</v>
      </c>
      <c r="L164" s="101">
        <v>0</v>
      </c>
      <c r="M164" s="101">
        <v>0</v>
      </c>
      <c r="N164" s="54"/>
      <c r="O164" s="54"/>
      <c r="P164" s="54"/>
      <c r="Q164" s="54"/>
      <c r="R164" s="54"/>
      <c r="S164" s="54"/>
      <c r="T164" s="54"/>
      <c r="U164" s="54"/>
      <c r="V164" s="54"/>
      <c r="W164" s="54"/>
      <c r="X164" s="54"/>
      <c r="Y164" s="54"/>
      <c r="Z164" s="54"/>
    </row>
    <row r="165" spans="1:26" ht="12" customHeight="1">
      <c r="A165" s="422"/>
      <c r="B165" s="422"/>
      <c r="C165" s="422"/>
      <c r="D165" s="422"/>
      <c r="E165" s="84" t="s">
        <v>169</v>
      </c>
      <c r="F165" s="89"/>
      <c r="G165" s="89">
        <f t="shared" si="13"/>
        <v>0</v>
      </c>
      <c r="H165" s="89"/>
      <c r="I165" s="101">
        <v>15</v>
      </c>
      <c r="J165" s="54"/>
      <c r="K165" s="103" t="s">
        <v>170</v>
      </c>
      <c r="L165" s="101">
        <v>1</v>
      </c>
      <c r="M165" s="101">
        <v>1</v>
      </c>
      <c r="N165" s="54"/>
      <c r="O165" s="54"/>
      <c r="P165" s="54"/>
      <c r="Q165" s="54"/>
      <c r="R165" s="54"/>
      <c r="S165" s="54"/>
      <c r="T165" s="54"/>
      <c r="U165" s="54"/>
      <c r="V165" s="54"/>
      <c r="W165" s="54"/>
      <c r="X165" s="54"/>
      <c r="Y165" s="54"/>
      <c r="Z165" s="54"/>
    </row>
    <row r="166" spans="1:26" ht="12" customHeight="1">
      <c r="A166" s="422"/>
      <c r="B166" s="422"/>
      <c r="C166" s="422"/>
      <c r="D166" s="423"/>
      <c r="E166" s="84" t="s">
        <v>171</v>
      </c>
      <c r="F166" s="89"/>
      <c r="G166" s="89">
        <f t="shared" si="13"/>
        <v>0</v>
      </c>
      <c r="H166" s="89"/>
      <c r="I166" s="101">
        <v>30</v>
      </c>
      <c r="J166" s="54"/>
      <c r="K166" s="103" t="s">
        <v>173</v>
      </c>
      <c r="L166" s="101">
        <v>2</v>
      </c>
      <c r="M166" s="101">
        <v>2</v>
      </c>
      <c r="N166" s="54"/>
      <c r="O166" s="54"/>
      <c r="P166" s="54"/>
      <c r="Q166" s="54"/>
      <c r="R166" s="54"/>
      <c r="S166" s="54"/>
      <c r="T166" s="54"/>
      <c r="U166" s="54"/>
      <c r="V166" s="54"/>
      <c r="W166" s="54"/>
      <c r="X166" s="54"/>
      <c r="Y166" s="54"/>
      <c r="Z166" s="54"/>
    </row>
    <row r="167" spans="1:26" ht="12" customHeight="1">
      <c r="A167" s="422"/>
      <c r="B167" s="422"/>
      <c r="C167" s="422"/>
      <c r="D167" s="469" t="s">
        <v>174</v>
      </c>
      <c r="E167" s="84" t="s">
        <v>175</v>
      </c>
      <c r="F167" s="89"/>
      <c r="G167" s="89">
        <f t="shared" si="13"/>
        <v>0</v>
      </c>
      <c r="H167" s="89"/>
      <c r="I167" s="101">
        <v>15</v>
      </c>
      <c r="J167" s="54"/>
      <c r="K167" s="54"/>
      <c r="L167" s="54"/>
      <c r="M167" s="54"/>
      <c r="N167" s="54"/>
      <c r="O167" s="54"/>
      <c r="P167" s="54"/>
      <c r="Q167" s="54"/>
      <c r="R167" s="54"/>
      <c r="S167" s="54"/>
      <c r="T167" s="54"/>
      <c r="U167" s="54"/>
      <c r="V167" s="54"/>
      <c r="W167" s="54"/>
      <c r="X167" s="54"/>
      <c r="Y167" s="54"/>
      <c r="Z167" s="54"/>
    </row>
    <row r="168" spans="1:26" ht="12" customHeight="1">
      <c r="A168" s="423"/>
      <c r="B168" s="423"/>
      <c r="C168" s="423"/>
      <c r="D168" s="423"/>
      <c r="E168" s="84" t="s">
        <v>177</v>
      </c>
      <c r="F168" s="89"/>
      <c r="G168" s="89">
        <f t="shared" si="13"/>
        <v>0</v>
      </c>
      <c r="H168" s="89"/>
      <c r="I168" s="101">
        <v>25</v>
      </c>
      <c r="J168" s="54"/>
      <c r="K168" s="54"/>
      <c r="L168" s="54"/>
      <c r="M168" s="54"/>
      <c r="N168" s="54"/>
      <c r="O168" s="54"/>
      <c r="P168" s="54"/>
      <c r="Q168" s="54"/>
      <c r="R168" s="54"/>
      <c r="S168" s="54"/>
      <c r="T168" s="54"/>
      <c r="U168" s="54"/>
      <c r="V168" s="54"/>
      <c r="W168" s="54"/>
      <c r="X168" s="54"/>
      <c r="Y168" s="54"/>
      <c r="Z168" s="54"/>
    </row>
    <row r="169" spans="1:26" ht="12" customHeight="1">
      <c r="A169" s="54"/>
      <c r="B169" s="54"/>
      <c r="C169" s="112"/>
      <c r="D169" s="112"/>
      <c r="E169" s="116" t="s">
        <v>181</v>
      </c>
      <c r="F169" s="467">
        <f>SUM(G164:G168)</f>
        <v>0</v>
      </c>
      <c r="G169" s="381"/>
      <c r="H169" s="381"/>
      <c r="I169" s="382"/>
      <c r="J169" s="54"/>
      <c r="K169" s="54"/>
      <c r="L169" s="54"/>
      <c r="M169" s="54"/>
      <c r="N169" s="54"/>
      <c r="O169" s="54"/>
      <c r="P169" s="54"/>
      <c r="Q169" s="54"/>
      <c r="R169" s="54"/>
      <c r="S169" s="54"/>
      <c r="T169" s="54"/>
      <c r="U169" s="54"/>
      <c r="V169" s="54"/>
      <c r="W169" s="54"/>
      <c r="X169" s="54"/>
      <c r="Y169" s="54"/>
      <c r="Z169" s="54"/>
    </row>
    <row r="170" spans="1:26" ht="12" customHeight="1">
      <c r="A170" s="54"/>
      <c r="B170" s="54"/>
      <c r="C170" s="54"/>
      <c r="D170" s="54"/>
      <c r="E170" s="120" t="s">
        <v>184</v>
      </c>
      <c r="F170" s="124">
        <f>IF(F169&lt;=50,0,IF(AND(F169&gt;50,F169&lt;=75),1,IF(AND(F169&gt;75,F169&lt;=100),2)))</f>
        <v>0</v>
      </c>
      <c r="G170" s="124"/>
      <c r="H170" s="126">
        <f>IF(F162="x","probabilidad",IF(F163="x","impacto",0))</f>
        <v>0</v>
      </c>
      <c r="I170" s="128"/>
      <c r="J170" s="54"/>
      <c r="K170" s="54"/>
      <c r="L170" s="54"/>
      <c r="M170" s="54"/>
      <c r="N170" s="54"/>
      <c r="O170" s="54"/>
      <c r="P170" s="54"/>
      <c r="Q170" s="54"/>
      <c r="R170" s="54"/>
      <c r="S170" s="54"/>
      <c r="T170" s="54"/>
      <c r="U170" s="54"/>
      <c r="V170" s="54"/>
      <c r="W170" s="54"/>
      <c r="X170" s="54"/>
      <c r="Y170" s="54"/>
      <c r="Z170" s="54"/>
    </row>
    <row r="171" spans="1:26" ht="12"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24.75" customHeight="1">
      <c r="A172" s="468" t="s">
        <v>98</v>
      </c>
      <c r="B172" s="468" t="s">
        <v>133</v>
      </c>
      <c r="C172" s="468" t="s">
        <v>134</v>
      </c>
      <c r="D172" s="466" t="s">
        <v>135</v>
      </c>
      <c r="E172" s="466" t="s">
        <v>137</v>
      </c>
      <c r="F172" s="465" t="s">
        <v>138</v>
      </c>
      <c r="G172" s="381"/>
      <c r="H172" s="382"/>
      <c r="I172" s="466" t="s">
        <v>141</v>
      </c>
      <c r="J172" s="54"/>
      <c r="K172" s="468" t="s">
        <v>142</v>
      </c>
      <c r="L172" s="471" t="s">
        <v>143</v>
      </c>
      <c r="M172" s="407"/>
      <c r="N172" s="54"/>
      <c r="O172" s="54"/>
      <c r="P172" s="54"/>
      <c r="Q172" s="54"/>
      <c r="R172" s="54"/>
      <c r="S172" s="54"/>
      <c r="T172" s="54"/>
      <c r="U172" s="54"/>
      <c r="V172" s="54"/>
      <c r="W172" s="54"/>
      <c r="X172" s="54"/>
      <c r="Y172" s="54"/>
      <c r="Z172" s="54"/>
    </row>
    <row r="173" spans="1:26" ht="12" customHeight="1">
      <c r="A173" s="423"/>
      <c r="B173" s="423"/>
      <c r="C173" s="423"/>
      <c r="D173" s="423"/>
      <c r="E173" s="423"/>
      <c r="F173" s="78" t="s">
        <v>144</v>
      </c>
      <c r="G173" s="78"/>
      <c r="H173" s="78" t="s">
        <v>132</v>
      </c>
      <c r="I173" s="423"/>
      <c r="J173" s="54"/>
      <c r="K173" s="422"/>
      <c r="L173" s="410"/>
      <c r="M173" s="412"/>
      <c r="N173" s="54"/>
      <c r="O173" s="54"/>
      <c r="P173" s="54"/>
      <c r="Q173" s="54"/>
      <c r="R173" s="54"/>
      <c r="S173" s="54"/>
      <c r="T173" s="54"/>
      <c r="U173" s="54"/>
      <c r="V173" s="54"/>
      <c r="W173" s="54"/>
      <c r="X173" s="54"/>
      <c r="Y173" s="54"/>
      <c r="Z173" s="54"/>
    </row>
    <row r="174" spans="1:26" ht="12" customHeight="1">
      <c r="A174" s="469" t="e">
        <f>'MATRIZ DE RIESGOS'!#REF!</f>
        <v>#REF!</v>
      </c>
      <c r="B174" s="469" t="e">
        <f>'MATRIZ DE RIESGOS'!#REF!</f>
        <v>#REF!</v>
      </c>
      <c r="C174" s="470" t="s">
        <v>313</v>
      </c>
      <c r="D174" s="469" t="s">
        <v>151</v>
      </c>
      <c r="E174" s="84" t="s">
        <v>468</v>
      </c>
      <c r="F174" s="89"/>
      <c r="G174" s="89"/>
      <c r="H174" s="89"/>
      <c r="I174" s="90" t="s">
        <v>157</v>
      </c>
      <c r="J174" s="54"/>
      <c r="K174" s="422"/>
      <c r="L174" s="93" t="s">
        <v>469</v>
      </c>
      <c r="M174" s="93" t="s">
        <v>470</v>
      </c>
      <c r="N174" s="54"/>
      <c r="O174" s="54"/>
      <c r="P174" s="54"/>
      <c r="Q174" s="54"/>
      <c r="R174" s="54"/>
      <c r="S174" s="54"/>
      <c r="T174" s="54"/>
      <c r="U174" s="54"/>
      <c r="V174" s="54"/>
      <c r="W174" s="54"/>
      <c r="X174" s="54"/>
      <c r="Y174" s="54"/>
      <c r="Z174" s="54"/>
    </row>
    <row r="175" spans="1:26" ht="12" customHeight="1">
      <c r="A175" s="422"/>
      <c r="B175" s="422"/>
      <c r="C175" s="422"/>
      <c r="D175" s="423"/>
      <c r="E175" s="84" t="s">
        <v>471</v>
      </c>
      <c r="F175" s="89"/>
      <c r="G175" s="89"/>
      <c r="H175" s="89"/>
      <c r="I175" s="90" t="s">
        <v>157</v>
      </c>
      <c r="J175" s="54"/>
      <c r="K175" s="423"/>
      <c r="L175" s="97" t="s">
        <v>162</v>
      </c>
      <c r="M175" s="97" t="s">
        <v>163</v>
      </c>
      <c r="N175" s="54"/>
      <c r="O175" s="54"/>
      <c r="P175" s="54"/>
      <c r="Q175" s="54"/>
      <c r="R175" s="54"/>
      <c r="S175" s="54"/>
      <c r="T175" s="54"/>
      <c r="U175" s="54"/>
      <c r="V175" s="54"/>
      <c r="W175" s="54"/>
      <c r="X175" s="54"/>
      <c r="Y175" s="54"/>
      <c r="Z175" s="54"/>
    </row>
    <row r="176" spans="1:26" ht="26.25" customHeight="1">
      <c r="A176" s="422"/>
      <c r="B176" s="422"/>
      <c r="C176" s="422"/>
      <c r="D176" s="469" t="s">
        <v>164</v>
      </c>
      <c r="E176" s="84" t="s">
        <v>165</v>
      </c>
      <c r="F176" s="89"/>
      <c r="G176" s="89">
        <f t="shared" ref="G176:G180" si="14">COUNTIF(F176,F176)*I176</f>
        <v>0</v>
      </c>
      <c r="H176" s="89"/>
      <c r="I176" s="101">
        <v>15</v>
      </c>
      <c r="J176" s="54"/>
      <c r="K176" s="103" t="s">
        <v>167</v>
      </c>
      <c r="L176" s="101">
        <v>0</v>
      </c>
      <c r="M176" s="101">
        <v>0</v>
      </c>
      <c r="N176" s="54"/>
      <c r="O176" s="54"/>
      <c r="P176" s="54"/>
      <c r="Q176" s="54"/>
      <c r="R176" s="54"/>
      <c r="S176" s="54"/>
      <c r="T176" s="54"/>
      <c r="U176" s="54"/>
      <c r="V176" s="54"/>
      <c r="W176" s="54"/>
      <c r="X176" s="54"/>
      <c r="Y176" s="54"/>
      <c r="Z176" s="54"/>
    </row>
    <row r="177" spans="1:26" ht="12" customHeight="1">
      <c r="A177" s="422"/>
      <c r="B177" s="422"/>
      <c r="C177" s="422"/>
      <c r="D177" s="422"/>
      <c r="E177" s="84" t="s">
        <v>169</v>
      </c>
      <c r="F177" s="89"/>
      <c r="G177" s="89">
        <f t="shared" si="14"/>
        <v>0</v>
      </c>
      <c r="H177" s="89"/>
      <c r="I177" s="101">
        <v>15</v>
      </c>
      <c r="J177" s="54"/>
      <c r="K177" s="103" t="s">
        <v>170</v>
      </c>
      <c r="L177" s="101">
        <v>1</v>
      </c>
      <c r="M177" s="101">
        <v>1</v>
      </c>
      <c r="N177" s="54"/>
      <c r="O177" s="54"/>
      <c r="P177" s="54"/>
      <c r="Q177" s="54"/>
      <c r="R177" s="54"/>
      <c r="S177" s="54"/>
      <c r="T177" s="54"/>
      <c r="U177" s="54"/>
      <c r="V177" s="54"/>
      <c r="W177" s="54"/>
      <c r="X177" s="54"/>
      <c r="Y177" s="54"/>
      <c r="Z177" s="54"/>
    </row>
    <row r="178" spans="1:26" ht="12" customHeight="1">
      <c r="A178" s="422"/>
      <c r="B178" s="422"/>
      <c r="C178" s="422"/>
      <c r="D178" s="423"/>
      <c r="E178" s="84" t="s">
        <v>171</v>
      </c>
      <c r="F178" s="89"/>
      <c r="G178" s="89">
        <f t="shared" si="14"/>
        <v>0</v>
      </c>
      <c r="H178" s="89"/>
      <c r="I178" s="101">
        <v>30</v>
      </c>
      <c r="J178" s="54"/>
      <c r="K178" s="103" t="s">
        <v>173</v>
      </c>
      <c r="L178" s="101">
        <v>2</v>
      </c>
      <c r="M178" s="101">
        <v>2</v>
      </c>
      <c r="N178" s="54"/>
      <c r="O178" s="54"/>
      <c r="P178" s="54"/>
      <c r="Q178" s="54"/>
      <c r="R178" s="54"/>
      <c r="S178" s="54"/>
      <c r="T178" s="54"/>
      <c r="U178" s="54"/>
      <c r="V178" s="54"/>
      <c r="W178" s="54"/>
      <c r="X178" s="54"/>
      <c r="Y178" s="54"/>
      <c r="Z178" s="54"/>
    </row>
    <row r="179" spans="1:26" ht="12" customHeight="1">
      <c r="A179" s="422"/>
      <c r="B179" s="422"/>
      <c r="C179" s="422"/>
      <c r="D179" s="469" t="s">
        <v>174</v>
      </c>
      <c r="E179" s="84" t="s">
        <v>175</v>
      </c>
      <c r="F179" s="89"/>
      <c r="G179" s="89">
        <f t="shared" si="14"/>
        <v>0</v>
      </c>
      <c r="H179" s="89"/>
      <c r="I179" s="101">
        <v>15</v>
      </c>
      <c r="J179" s="54"/>
      <c r="K179" s="54"/>
      <c r="L179" s="54"/>
      <c r="M179" s="54"/>
      <c r="N179" s="54"/>
      <c r="O179" s="54"/>
      <c r="P179" s="54"/>
      <c r="Q179" s="54"/>
      <c r="R179" s="54"/>
      <c r="S179" s="54"/>
      <c r="T179" s="54"/>
      <c r="U179" s="54"/>
      <c r="V179" s="54"/>
      <c r="W179" s="54"/>
      <c r="X179" s="54"/>
      <c r="Y179" s="54"/>
      <c r="Z179" s="54"/>
    </row>
    <row r="180" spans="1:26" ht="12" customHeight="1">
      <c r="A180" s="423"/>
      <c r="B180" s="423"/>
      <c r="C180" s="423"/>
      <c r="D180" s="423"/>
      <c r="E180" s="84" t="s">
        <v>177</v>
      </c>
      <c r="F180" s="89"/>
      <c r="G180" s="89">
        <f t="shared" si="14"/>
        <v>0</v>
      </c>
      <c r="H180" s="89"/>
      <c r="I180" s="101">
        <v>25</v>
      </c>
      <c r="J180" s="54"/>
      <c r="K180" s="54"/>
      <c r="L180" s="54"/>
      <c r="M180" s="54"/>
      <c r="N180" s="54"/>
      <c r="O180" s="54"/>
      <c r="P180" s="54"/>
      <c r="Q180" s="54"/>
      <c r="R180" s="54"/>
      <c r="S180" s="54"/>
      <c r="T180" s="54"/>
      <c r="U180" s="54"/>
      <c r="V180" s="54"/>
      <c r="W180" s="54"/>
      <c r="X180" s="54"/>
      <c r="Y180" s="54"/>
      <c r="Z180" s="54"/>
    </row>
    <row r="181" spans="1:26" ht="12" customHeight="1">
      <c r="A181" s="54"/>
      <c r="B181" s="54"/>
      <c r="C181" s="112"/>
      <c r="D181" s="112"/>
      <c r="E181" s="116" t="s">
        <v>181</v>
      </c>
      <c r="F181" s="467">
        <f>SUM(G176:G180)</f>
        <v>0</v>
      </c>
      <c r="G181" s="381"/>
      <c r="H181" s="381"/>
      <c r="I181" s="382"/>
      <c r="J181" s="54"/>
      <c r="K181" s="54"/>
      <c r="L181" s="54"/>
      <c r="M181" s="54"/>
      <c r="N181" s="54"/>
      <c r="O181" s="54"/>
      <c r="P181" s="54"/>
      <c r="Q181" s="54"/>
      <c r="R181" s="54"/>
      <c r="S181" s="54"/>
      <c r="T181" s="54"/>
      <c r="U181" s="54"/>
      <c r="V181" s="54"/>
      <c r="W181" s="54"/>
      <c r="X181" s="54"/>
      <c r="Y181" s="54"/>
      <c r="Z181" s="54"/>
    </row>
    <row r="182" spans="1:26" ht="12" customHeight="1">
      <c r="A182" s="54"/>
      <c r="B182" s="54"/>
      <c r="C182" s="54"/>
      <c r="D182" s="54"/>
      <c r="E182" s="120" t="s">
        <v>184</v>
      </c>
      <c r="F182" s="124">
        <f>IF(F181&lt;=50,0,IF(AND(F181&gt;50,F181&lt;=75),1,IF(AND(F181&gt;75,F181&lt;=100),2)))</f>
        <v>0</v>
      </c>
      <c r="G182" s="124"/>
      <c r="H182" s="126">
        <f>IF(F174="x","probabilidad",IF(F175="x","impacto",0))</f>
        <v>0</v>
      </c>
      <c r="I182" s="128"/>
      <c r="J182" s="54"/>
      <c r="K182" s="54"/>
      <c r="L182" s="54"/>
      <c r="M182" s="54"/>
      <c r="N182" s="54"/>
      <c r="O182" s="54"/>
      <c r="P182" s="54"/>
      <c r="Q182" s="54"/>
      <c r="R182" s="54"/>
      <c r="S182" s="54"/>
      <c r="T182" s="54"/>
      <c r="U182" s="54"/>
      <c r="V182" s="54"/>
      <c r="W182" s="54"/>
      <c r="X182" s="54"/>
      <c r="Y182" s="54"/>
      <c r="Z182" s="54"/>
    </row>
    <row r="183" spans="1:26" ht="12"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2"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2"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2"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2"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2"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2"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2"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2"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2"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2"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2"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2"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2"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2"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2"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2"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2"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2"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2"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2"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2"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2"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2"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2"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2"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2"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2"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2"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2"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2"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2"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2"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2"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2"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2"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2"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2"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2"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2"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2"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2"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2"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2"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2"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2"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2"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2"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2"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2"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2"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2"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2"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2"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2"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2"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2"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2"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2"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2"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2"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2"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2"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2"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2"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2"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2"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2"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2"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12"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2"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12"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12"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2"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12"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2"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2"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2"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2"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2"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2"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2"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2"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2"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2"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2"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2"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2"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2"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2"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12"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12"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2"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12"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12"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2"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12"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2"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2"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2"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2"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2"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2"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12"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2"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2"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2"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2"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2"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2"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2"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2"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2"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2"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2"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2"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2"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2"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2"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2"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2"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2"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2"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2"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2"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2"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2"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12"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2"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2"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2"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2"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2"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2"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2"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12"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2"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2"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2"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2"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2"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2"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2"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2"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2"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2"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2"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2"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2"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2"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12"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2"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12"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2"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2"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2"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2"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2"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2"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2"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2"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2"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2"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2"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2"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2"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12"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2"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12"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2"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2"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2"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2"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12"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2"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2"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2"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2"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2"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2"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2"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12"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2"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2"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2"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75" customHeight="1"/>
    <row r="384" spans="1:26"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1">
    <mergeCell ref="F88:H88"/>
    <mergeCell ref="I88:I89"/>
    <mergeCell ref="A66:A72"/>
    <mergeCell ref="B66:B72"/>
    <mergeCell ref="C66:C72"/>
    <mergeCell ref="D66:D67"/>
    <mergeCell ref="D68:D70"/>
    <mergeCell ref="D71:D72"/>
    <mergeCell ref="F73:I73"/>
    <mergeCell ref="A76:A77"/>
    <mergeCell ref="B76:B77"/>
    <mergeCell ref="C76:C77"/>
    <mergeCell ref="D76:D77"/>
    <mergeCell ref="E76:E77"/>
    <mergeCell ref="F76:H76"/>
    <mergeCell ref="I76:I77"/>
    <mergeCell ref="K100:K103"/>
    <mergeCell ref="L100:M101"/>
    <mergeCell ref="K112:K115"/>
    <mergeCell ref="L112:M113"/>
    <mergeCell ref="F160:H160"/>
    <mergeCell ref="I160:I161"/>
    <mergeCell ref="K160:K163"/>
    <mergeCell ref="L160:M161"/>
    <mergeCell ref="D155:D156"/>
    <mergeCell ref="F157:I157"/>
    <mergeCell ref="K136:K139"/>
    <mergeCell ref="L136:M137"/>
    <mergeCell ref="K148:K151"/>
    <mergeCell ref="L148:M149"/>
    <mergeCell ref="F133:I133"/>
    <mergeCell ref="E136:E137"/>
    <mergeCell ref="F136:H136"/>
    <mergeCell ref="I136:I137"/>
    <mergeCell ref="F145:I145"/>
    <mergeCell ref="D148:D149"/>
    <mergeCell ref="E148:E149"/>
    <mergeCell ref="F148:H148"/>
    <mergeCell ref="I148:I149"/>
    <mergeCell ref="K124:K127"/>
    <mergeCell ref="A160:A161"/>
    <mergeCell ref="B160:B161"/>
    <mergeCell ref="C160:C161"/>
    <mergeCell ref="D160:D161"/>
    <mergeCell ref="E160:E161"/>
    <mergeCell ref="A162:A168"/>
    <mergeCell ref="B162:B168"/>
    <mergeCell ref="C162:C168"/>
    <mergeCell ref="D162:D163"/>
    <mergeCell ref="D164:D166"/>
    <mergeCell ref="D167:D168"/>
    <mergeCell ref="F169:I169"/>
    <mergeCell ref="K172:K175"/>
    <mergeCell ref="L172:M173"/>
    <mergeCell ref="A174:A180"/>
    <mergeCell ref="B174:B180"/>
    <mergeCell ref="C174:C180"/>
    <mergeCell ref="D174:D175"/>
    <mergeCell ref="D176:D178"/>
    <mergeCell ref="D179:D180"/>
    <mergeCell ref="F181:I181"/>
    <mergeCell ref="A172:A173"/>
    <mergeCell ref="B172:B173"/>
    <mergeCell ref="C172:C173"/>
    <mergeCell ref="D172:D173"/>
    <mergeCell ref="E172:E173"/>
    <mergeCell ref="F172:H172"/>
    <mergeCell ref="I172:I173"/>
    <mergeCell ref="A102:A108"/>
    <mergeCell ref="B102:B108"/>
    <mergeCell ref="C102:C108"/>
    <mergeCell ref="D102:D103"/>
    <mergeCell ref="D104:D106"/>
    <mergeCell ref="D107:D108"/>
    <mergeCell ref="F109:I109"/>
    <mergeCell ref="A112:A113"/>
    <mergeCell ref="B112:B113"/>
    <mergeCell ref="C112:C113"/>
    <mergeCell ref="D112:D113"/>
    <mergeCell ref="E112:E113"/>
    <mergeCell ref="F112:H112"/>
    <mergeCell ref="I112:I113"/>
    <mergeCell ref="A114:A120"/>
    <mergeCell ref="B114:B120"/>
    <mergeCell ref="A150:A156"/>
    <mergeCell ref="B150:B156"/>
    <mergeCell ref="C150:C156"/>
    <mergeCell ref="D150:D151"/>
    <mergeCell ref="D152:D154"/>
    <mergeCell ref="A138:A144"/>
    <mergeCell ref="B138:B144"/>
    <mergeCell ref="C138:C144"/>
    <mergeCell ref="D138:D139"/>
    <mergeCell ref="D140:D142"/>
    <mergeCell ref="D143:D144"/>
    <mergeCell ref="A148:A149"/>
    <mergeCell ref="B148:B149"/>
    <mergeCell ref="C148:C149"/>
    <mergeCell ref="A136:A137"/>
    <mergeCell ref="B136:B137"/>
    <mergeCell ref="C136:C137"/>
    <mergeCell ref="D136:D137"/>
    <mergeCell ref="L124:M125"/>
    <mergeCell ref="A124:A125"/>
    <mergeCell ref="B124:B125"/>
    <mergeCell ref="C124:C125"/>
    <mergeCell ref="D124:D125"/>
    <mergeCell ref="E124:E125"/>
    <mergeCell ref="F124:H124"/>
    <mergeCell ref="I124:I125"/>
    <mergeCell ref="F25:I25"/>
    <mergeCell ref="A28:A29"/>
    <mergeCell ref="B28:B29"/>
    <mergeCell ref="C28:C29"/>
    <mergeCell ref="D28:D29"/>
    <mergeCell ref="E28:E29"/>
    <mergeCell ref="F28:H28"/>
    <mergeCell ref="I28:I29"/>
    <mergeCell ref="I4:I5"/>
    <mergeCell ref="F13:I13"/>
    <mergeCell ref="A18:A24"/>
    <mergeCell ref="B18:B24"/>
    <mergeCell ref="C18:C24"/>
    <mergeCell ref="D18:D19"/>
    <mergeCell ref="D20:D22"/>
    <mergeCell ref="D23:D24"/>
    <mergeCell ref="K4:K7"/>
    <mergeCell ref="L4:M5"/>
    <mergeCell ref="A1:I2"/>
    <mergeCell ref="A4:A5"/>
    <mergeCell ref="B4:B5"/>
    <mergeCell ref="C4:C5"/>
    <mergeCell ref="D4:D5"/>
    <mergeCell ref="E4:E5"/>
    <mergeCell ref="F4:H4"/>
    <mergeCell ref="A6:A12"/>
    <mergeCell ref="B6:B12"/>
    <mergeCell ref="C6:C12"/>
    <mergeCell ref="D6:D7"/>
    <mergeCell ref="D8:D10"/>
    <mergeCell ref="D11:D12"/>
    <mergeCell ref="K16:K19"/>
    <mergeCell ref="L16:M17"/>
    <mergeCell ref="A16:A17"/>
    <mergeCell ref="B16:B17"/>
    <mergeCell ref="C16:C17"/>
    <mergeCell ref="D16:D17"/>
    <mergeCell ref="E16:E17"/>
    <mergeCell ref="F16:H16"/>
    <mergeCell ref="I16:I17"/>
    <mergeCell ref="K28:K31"/>
    <mergeCell ref="L28:M29"/>
    <mergeCell ref="K40:K43"/>
    <mergeCell ref="L40:M41"/>
    <mergeCell ref="A54:A60"/>
    <mergeCell ref="B54:B60"/>
    <mergeCell ref="C54:C60"/>
    <mergeCell ref="D54:D55"/>
    <mergeCell ref="D56:D58"/>
    <mergeCell ref="D59:D60"/>
    <mergeCell ref="C42:C48"/>
    <mergeCell ref="D42:D43"/>
    <mergeCell ref="D44:D46"/>
    <mergeCell ref="D47:D48"/>
    <mergeCell ref="F49:I49"/>
    <mergeCell ref="K52:K55"/>
    <mergeCell ref="L52:M53"/>
    <mergeCell ref="A52:A53"/>
    <mergeCell ref="B52:B53"/>
    <mergeCell ref="C52:C53"/>
    <mergeCell ref="D52:D53"/>
    <mergeCell ref="E52:E53"/>
    <mergeCell ref="F52:H52"/>
    <mergeCell ref="I52:I53"/>
    <mergeCell ref="F61:I61"/>
    <mergeCell ref="A64:A65"/>
    <mergeCell ref="B64:B65"/>
    <mergeCell ref="C64:C65"/>
    <mergeCell ref="D64:D65"/>
    <mergeCell ref="E64:E65"/>
    <mergeCell ref="F64:H64"/>
    <mergeCell ref="I64:I65"/>
    <mergeCell ref="A30:A36"/>
    <mergeCell ref="B30:B36"/>
    <mergeCell ref="C30:C36"/>
    <mergeCell ref="D30:D31"/>
    <mergeCell ref="D32:D34"/>
    <mergeCell ref="D35:D36"/>
    <mergeCell ref="F37:I37"/>
    <mergeCell ref="A40:A41"/>
    <mergeCell ref="B40:B41"/>
    <mergeCell ref="C40:C41"/>
    <mergeCell ref="D40:D41"/>
    <mergeCell ref="E40:E41"/>
    <mergeCell ref="F40:H40"/>
    <mergeCell ref="I40:I41"/>
    <mergeCell ref="A42:A48"/>
    <mergeCell ref="B42:B48"/>
    <mergeCell ref="K64:K67"/>
    <mergeCell ref="L64:M65"/>
    <mergeCell ref="K76:K79"/>
    <mergeCell ref="L76:M77"/>
    <mergeCell ref="A90:A96"/>
    <mergeCell ref="B90:B96"/>
    <mergeCell ref="C90:C96"/>
    <mergeCell ref="D90:D91"/>
    <mergeCell ref="D92:D94"/>
    <mergeCell ref="D95:D96"/>
    <mergeCell ref="A78:A84"/>
    <mergeCell ref="B78:B84"/>
    <mergeCell ref="C78:C84"/>
    <mergeCell ref="D78:D79"/>
    <mergeCell ref="D80:D82"/>
    <mergeCell ref="D83:D84"/>
    <mergeCell ref="F85:I85"/>
    <mergeCell ref="K88:K91"/>
    <mergeCell ref="L88:M89"/>
    <mergeCell ref="A88:A89"/>
    <mergeCell ref="B88:B89"/>
    <mergeCell ref="C88:C89"/>
    <mergeCell ref="D88:D89"/>
    <mergeCell ref="E88:E89"/>
    <mergeCell ref="F97:I97"/>
    <mergeCell ref="A100:A101"/>
    <mergeCell ref="B100:B101"/>
    <mergeCell ref="C100:C101"/>
    <mergeCell ref="D100:D101"/>
    <mergeCell ref="E100:E101"/>
    <mergeCell ref="F100:H100"/>
    <mergeCell ref="I100:I101"/>
    <mergeCell ref="A126:A132"/>
    <mergeCell ref="B126:B132"/>
    <mergeCell ref="C126:C132"/>
    <mergeCell ref="D126:D127"/>
    <mergeCell ref="D128:D130"/>
    <mergeCell ref="D131:D132"/>
    <mergeCell ref="C114:C120"/>
    <mergeCell ref="D114:D115"/>
    <mergeCell ref="D116:D118"/>
    <mergeCell ref="D119:D120"/>
    <mergeCell ref="F121:I121"/>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showRowColHeaders="0" tabSelected="1" workbookViewId="0">
      <selection sqref="A1:B1"/>
    </sheetView>
  </sheetViews>
  <sheetFormatPr baseColWidth="10" defaultColWidth="14.42578125" defaultRowHeight="15" customHeight="1"/>
  <cols>
    <col min="1" max="1" width="60.7109375" customWidth="1"/>
    <col min="2" max="2" width="61.42578125" customWidth="1"/>
    <col min="3" max="7" width="10.7109375" customWidth="1"/>
  </cols>
  <sheetData>
    <row r="1" spans="1:7" ht="57.75" customHeight="1">
      <c r="A1" s="478" t="s">
        <v>409</v>
      </c>
      <c r="B1" s="382"/>
      <c r="C1" s="54"/>
      <c r="D1" s="54"/>
      <c r="E1" s="54"/>
      <c r="F1" s="54"/>
      <c r="G1" s="54"/>
    </row>
    <row r="2" spans="1:7" ht="12" customHeight="1">
      <c r="A2" s="209" t="s">
        <v>410</v>
      </c>
      <c r="B2" s="210" t="s">
        <v>411</v>
      </c>
    </row>
    <row r="3" spans="1:7" ht="12" customHeight="1">
      <c r="A3" s="211" t="s">
        <v>412</v>
      </c>
      <c r="B3" s="212" t="s">
        <v>413</v>
      </c>
    </row>
    <row r="4" spans="1:7" ht="12" customHeight="1">
      <c r="A4" s="213" t="s">
        <v>417</v>
      </c>
      <c r="B4" s="214" t="s">
        <v>419</v>
      </c>
    </row>
    <row r="5" spans="1:7" ht="12" customHeight="1">
      <c r="A5" s="213" t="s">
        <v>420</v>
      </c>
      <c r="B5" s="212" t="s">
        <v>421</v>
      </c>
    </row>
    <row r="6" spans="1:7" ht="12" customHeight="1">
      <c r="A6" s="213" t="s">
        <v>422</v>
      </c>
      <c r="B6" s="214" t="s">
        <v>423</v>
      </c>
    </row>
    <row r="7" spans="1:7" ht="12" customHeight="1">
      <c r="A7" s="213" t="s">
        <v>424</v>
      </c>
      <c r="B7" s="214" t="s">
        <v>425</v>
      </c>
    </row>
    <row r="8" spans="1:7" ht="12" customHeight="1">
      <c r="A8" s="213" t="s">
        <v>426</v>
      </c>
      <c r="B8" s="214" t="s">
        <v>427</v>
      </c>
    </row>
    <row r="9" spans="1:7" ht="12" customHeight="1">
      <c r="A9" s="215" t="s">
        <v>428</v>
      </c>
      <c r="B9" s="216" t="s">
        <v>429</v>
      </c>
    </row>
    <row r="10" spans="1:7" ht="45" customHeight="1">
      <c r="A10" s="478" t="s">
        <v>409</v>
      </c>
      <c r="B10" s="382"/>
    </row>
    <row r="11" spans="1:7" ht="12" customHeight="1">
      <c r="A11" s="217" t="s">
        <v>410</v>
      </c>
      <c r="B11" s="218" t="s">
        <v>411</v>
      </c>
    </row>
    <row r="12" spans="1:7" ht="12" customHeight="1">
      <c r="A12" s="211" t="s">
        <v>430</v>
      </c>
      <c r="B12" s="212" t="s">
        <v>431</v>
      </c>
    </row>
    <row r="13" spans="1:7" ht="12" customHeight="1">
      <c r="A13" s="213" t="s">
        <v>432</v>
      </c>
      <c r="B13" s="214" t="s">
        <v>433</v>
      </c>
    </row>
    <row r="14" spans="1:7" ht="12" customHeight="1">
      <c r="A14" s="213" t="s">
        <v>434</v>
      </c>
      <c r="B14" s="216" t="s">
        <v>435</v>
      </c>
    </row>
    <row r="15" spans="1:7" ht="12" customHeight="1">
      <c r="A15" s="213" t="s">
        <v>436</v>
      </c>
      <c r="B15" s="214" t="s">
        <v>437</v>
      </c>
    </row>
    <row r="16" spans="1:7" ht="12" customHeight="1">
      <c r="A16" s="215" t="s">
        <v>438</v>
      </c>
      <c r="B16" s="216" t="s">
        <v>439</v>
      </c>
    </row>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B1"/>
    <mergeCell ref="A10:B1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Comunicación y consulta</vt:lpstr>
      <vt:lpstr>Contexto BS</vt:lpstr>
      <vt:lpstr>MATRIZ DE RIESGOS</vt:lpstr>
      <vt:lpstr>CALIFICACIÓN DE LOS CONTROLES</vt:lpstr>
      <vt:lpstr>CALIFI DE LOS CONTROL I SEM </vt:lpstr>
      <vt:lpstr>CALIFI DE LOS CONTROL II SEM </vt:lpstr>
      <vt:lpstr>Tec Valoracion Riesgos</vt:lpstr>
      <vt:lpstr>'CALIFI DE LOS CONTROL I SEM '!_Toc418056853</vt:lpstr>
      <vt:lpstr>'CALIFI DE LOS CONTROL II SEM '!_Toc418056853</vt:lpstr>
      <vt:lpstr>'CALIFICACIÓN DE LOS CONTROLES'!_Toc418056853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Aula Movil</dc:creator>
  <cp:lastModifiedBy>Aula Movil</cp:lastModifiedBy>
  <dcterms:created xsi:type="dcterms:W3CDTF">2020-05-02T16:14:37Z</dcterms:created>
  <dcterms:modified xsi:type="dcterms:W3CDTF">2020-05-30T03:58:48Z</dcterms:modified>
</cp:coreProperties>
</file>